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БЮДЖЕТА'!$15:$15</definedName>
  </definedNames>
  <calcPr fullCalcOnLoad="1"/>
</workbook>
</file>

<file path=xl/sharedStrings.xml><?xml version="1.0" encoding="utf-8"?>
<sst xmlns="http://schemas.openxmlformats.org/spreadsheetml/2006/main" count="1438" uniqueCount="319">
  <si>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</si>
  <si>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</si>
  <si>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</si>
  <si>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</si>
  <si>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</si>
  <si>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</si>
  <si>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</si>
  <si>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</si>
  <si>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</si>
  <si>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</si>
  <si>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</si>
  <si>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</si>
  <si>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</si>
  <si>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</si>
  <si>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</si>
  <si>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</si>
  <si>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</si>
  <si>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</si>
  <si>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</si>
  <si>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</si>
  <si>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</si>
  <si>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</si>
  <si>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</si>
  <si>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</si>
  <si>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</si>
  <si>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</si>
  <si>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</si>
  <si>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</si>
  <si>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</si>
  <si>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</si>
  <si>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</si>
  <si>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</si>
  <si>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</si>
  <si>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</si>
  <si>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</si>
  <si>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</si>
  <si>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</si>
  <si>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</si>
  <si>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</si>
  <si>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</si>
  <si>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</si>
  <si>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</si>
  <si>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</si>
  <si>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</si>
  <si>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</si>
  <si>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</si>
  <si>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</si>
  <si>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</si>
  <si>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</si>
  <si>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</si>
  <si>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</si>
  <si>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</si>
  <si>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</si>
  <si>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</si>
  <si>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</si>
  <si>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</si>
  <si>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</si>
  <si>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</si>
  <si>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</si>
  <si>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</si>
  <si>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</si>
  <si>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</si>
  <si>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</si>
  <si>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</si>
  <si>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</si>
  <si>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</si>
  <si>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</si>
  <si>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</si>
  <si>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</si>
  <si>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</si>
  <si>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</si>
  <si>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</si>
  <si>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</si>
  <si>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</si>
  <si>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</si>
  <si>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</si>
  <si>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</si>
  <si>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</si>
  <si>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</si>
  <si>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</si>
  <si>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</si>
  <si>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</si>
  <si>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</si>
  <si>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</si>
  <si>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</si>
  <si>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</si>
  <si>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</si>
  <si>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</si>
  <si>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</si>
  <si>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</si>
  <si>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</si>
  <si>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</si>
  <si>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</si>
  <si>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</si>
  <si>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</si>
  <si>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</si>
  <si>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</si>
  <si>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</si>
  <si>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</si>
  <si>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</si>
  <si>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</si>
  <si>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</si>
  <si>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</si>
  <si>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</si>
  <si>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</si>
  <si>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</si>
  <si>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</si>
  <si>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</si>
  <si>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</si>
  <si>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</si>
  <si>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</si>
  <si>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</si>
  <si>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</si>
  <si>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</si>
  <si>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</si>
  <si>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</si>
  <si>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</si>
  <si>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</si>
  <si>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</si>
  <si>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</si>
  <si>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</si>
  <si>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</si>
  <si>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</si>
  <si>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</si>
  <si>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</si>
  <si>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</si>
  <si>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</si>
  <si>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</si>
  <si>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</si>
  <si>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</si>
  <si>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</si>
  <si>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</si>
  <si>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</si>
  <si>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</si>
  <si>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</si>
  <si>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</si>
  <si>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</si>
  <si>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</si>
  <si>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МП"Развитие образовавния ММР на 2013-2015 годы"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</si>
  <si>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</si>
  <si>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</si>
  <si>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</si>
  <si>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</si>
  <si>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</si>
  <si>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</si>
  <si>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</si>
  <si>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</si>
  <si>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</si>
  <si>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</si>
  <si>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</si>
  <si>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</si>
  <si>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</si>
  <si>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</si>
  <si>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</si>
  <si>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</si>
  <si>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</si>
  <si>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</si>
  <si>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</si>
  <si>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</si>
  <si>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</si>
  <si>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</si>
  <si>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</si>
  <si>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</si>
  <si>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</si>
  <si>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</si>
  <si>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</si>
  <si>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</si>
  <si>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</si>
  <si>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</si>
  <si>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9990212</t>
  </si>
  <si>
    <t>Депутаты Думы Михайловског муниципального района</t>
  </si>
  <si>
    <t>Резервные фонды администрации Михайловского муниципального района</t>
  </si>
  <si>
    <t>9990700</t>
  </si>
  <si>
    <t>9995119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</si>
  <si>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</si>
  <si>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</si>
  <si>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</si>
  <si>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</si>
  <si>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</si>
  <si>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</si>
  <si>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</si>
  <si>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</si>
  <si>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</si>
  <si>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</si>
  <si>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</si>
  <si>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</si>
  <si>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</si>
  <si>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</si>
  <si>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</si>
  <si>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</si>
  <si>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</si>
  <si>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</si>
  <si>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</si>
  <si>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</si>
  <si>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</si>
  <si>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</si>
  <si>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</si>
  <si>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</si>
  <si>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</si>
  <si>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</si>
  <si>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</si>
  <si>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</si>
  <si>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</si>
  <si>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</si>
  <si>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</si>
  <si>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</si>
  <si>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</si>
  <si>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</si>
  <si>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</si>
  <si>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</si>
  <si>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</si>
  <si>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</si>
  <si>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</si>
  <si>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</si>
  <si>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</si>
  <si>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</si>
  <si>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</si>
  <si>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</si>
  <si>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</si>
  <si>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</si>
  <si>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</si>
  <si>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</si>
  <si>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</si>
  <si>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</si>
  <si>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</si>
  <si>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</si>
  <si>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</si>
  <si>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</si>
  <si>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</si>
  <si>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</si>
  <si>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</si>
  <si>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</si>
  <si>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</si>
  <si>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</si>
  <si>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</si>
  <si>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</si>
  <si>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</si>
  <si>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</si>
  <si>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</si>
  <si>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МП развития дополнительного образования в сфере культуры и искуства ММР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</si>
  <si>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</si>
  <si>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</si>
  <si>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</si>
  <si>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</si>
  <si>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</si>
  <si>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</si>
  <si>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</si>
  <si>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</si>
  <si>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</si>
  <si>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</si>
  <si>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</si>
  <si>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</si>
  <si>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</si>
  <si>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</si>
  <si>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</si>
  <si>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</si>
  <si>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</si>
  <si>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</si>
  <si>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</si>
  <si>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</si>
  <si>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</si>
  <si>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</si>
  <si>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</si>
  <si>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</si>
  <si>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</si>
  <si>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</si>
  <si>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</si>
  <si>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</si>
  <si>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</si>
  <si>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</si>
  <si>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</si>
  <si>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</si>
  <si>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</si>
  <si>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</si>
  <si>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</si>
  <si>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</si>
  <si>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</si>
  <si>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</si>
  <si>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</si>
  <si>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</si>
  <si>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</si>
  <si>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</si>
  <si>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</si>
  <si>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</si>
  <si>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</si>
  <si>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</si>
  <si>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</si>
  <si>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</si>
  <si>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</si>
  <si>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</si>
  <si>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</si>
  <si>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</si>
  <si>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</si>
  <si>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</si>
  <si>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</si>
  <si>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</si>
  <si>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</si>
  <si>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</si>
  <si>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</si>
  <si>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</si>
  <si>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</si>
  <si>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</si>
  <si>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</si>
  <si>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</si>
  <si>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</si>
  <si>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</si>
  <si>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</si>
  <si>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2015 год</t>
  </si>
  <si>
    <t>9990650</t>
  </si>
  <si>
    <t>районного бюджета на 2015 и 2016 годы по разделам, подразделам, целевым статьям и видам расходов в соответствии с бюджетной классификацией РФ</t>
  </si>
  <si>
    <t>2016 год</t>
  </si>
  <si>
    <t>Судебная система</t>
  </si>
  <si>
    <t>0105</t>
  </si>
  <si>
    <t>9995120</t>
  </si>
  <si>
    <t>Составление (изменение) списков кандидатов в присяжные заседатели федеральных судов</t>
  </si>
  <si>
    <t>Приложение 7 к решению Думы</t>
  </si>
  <si>
    <t>№ _____ от __________</t>
  </si>
  <si>
    <t>"Приложение 11 к решению Думы</t>
  </si>
  <si>
    <t>№ 503 от 26.12.2013г"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</si>
</sst>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3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4" fontId="2" fillId="25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4" fontId="2" fillId="20" borderId="15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20" borderId="15" xfId="0" applyNumberFormat="1" applyFont="1" applyFill="1" applyBorder="1" applyAlignment="1">
      <alignment horizontal="center" vertical="center" shrinkToFit="1"/>
    </xf>
    <xf numFmtId="49" fontId="8" fillId="22" borderId="15" xfId="0" applyNumberFormat="1" applyFont="1" applyFill="1" applyBorder="1" applyAlignment="1">
      <alignment horizontal="center" vertical="center" shrinkToFit="1"/>
    </xf>
    <xf numFmtId="49" fontId="2" fillId="25" borderId="15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5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5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5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center" vertical="center" wrapText="1"/>
    </xf>
    <xf numFmtId="4" fontId="5" fillId="20" borderId="15" xfId="0" applyNumberFormat="1" applyFont="1" applyFill="1" applyBorder="1" applyAlignment="1">
      <alignment horizontal="center" vertical="center" shrinkToFit="1"/>
    </xf>
    <xf numFmtId="4" fontId="2" fillId="22" borderId="15" xfId="0" applyNumberFormat="1" applyFont="1" applyFill="1" applyBorder="1" applyAlignment="1">
      <alignment horizontal="center" vertical="center" wrapText="1" shrinkToFit="1"/>
    </xf>
    <xf numFmtId="4" fontId="2" fillId="22" borderId="15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68"/>
  <sheetViews>
    <sheetView showGridLines="0" tabSelected="1" zoomScalePageLayoutView="0" workbookViewId="0" topLeftCell="A358">
      <selection activeCell="X358" sqref="X358"/>
    </sheetView>
  </sheetViews>
  <sheetFormatPr defaultColWidth="9.00390625" defaultRowHeight="12.75" outlineLevelRow="6"/>
  <cols>
    <col min="1" max="1" width="60.75390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125" style="2" customWidth="1"/>
    <col min="7" max="22" width="0" style="2" hidden="1" customWidth="1"/>
    <col min="23" max="23" width="14.00390625" style="2" customWidth="1"/>
    <col min="24" max="16384" width="9.125" style="2" customWidth="1"/>
  </cols>
  <sheetData>
    <row r="2" spans="2:23" ht="18.75">
      <c r="B2" s="93" t="s">
        <v>315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2:23" ht="18.75">
      <c r="B3" s="95" t="s">
        <v>95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2:22" ht="18.75">
      <c r="B4" s="25" t="s">
        <v>94</v>
      </c>
      <c r="C4" s="93" t="s">
        <v>316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6" spans="2:24" ht="18.75">
      <c r="B6" s="93" t="s">
        <v>317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25"/>
    </row>
    <row r="7" spans="2:24" ht="18.75" customHeight="1">
      <c r="B7" s="95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26"/>
    </row>
    <row r="8" spans="2:22" ht="18.75">
      <c r="B8" s="25" t="s">
        <v>94</v>
      </c>
      <c r="C8" s="93" t="s">
        <v>318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12" spans="1:22" ht="30.75" customHeight="1">
      <c r="A12" s="94" t="s">
        <v>48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</row>
    <row r="13" spans="1:22" ht="57" customHeight="1">
      <c r="A13" s="92" t="s">
        <v>309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</row>
    <row r="14" spans="1:22" ht="15.75">
      <c r="A14" s="91" t="s">
        <v>68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</row>
    <row r="15" spans="1:23" ht="30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307</v>
      </c>
      <c r="G15" s="4" t="s">
        <v>26</v>
      </c>
      <c r="H15" s="4" t="s">
        <v>26</v>
      </c>
      <c r="I15" s="4" t="s">
        <v>26</v>
      </c>
      <c r="J15" s="4" t="s">
        <v>26</v>
      </c>
      <c r="K15" s="4" t="s">
        <v>26</v>
      </c>
      <c r="L15" s="4" t="s">
        <v>26</v>
      </c>
      <c r="M15" s="4" t="s">
        <v>26</v>
      </c>
      <c r="N15" s="4" t="s">
        <v>26</v>
      </c>
      <c r="O15" s="4" t="s">
        <v>26</v>
      </c>
      <c r="P15" s="4" t="s">
        <v>26</v>
      </c>
      <c r="Q15" s="4" t="s">
        <v>26</v>
      </c>
      <c r="R15" s="4" t="s">
        <v>26</v>
      </c>
      <c r="S15" s="4" t="s">
        <v>26</v>
      </c>
      <c r="T15" s="4" t="s">
        <v>26</v>
      </c>
      <c r="U15" s="4" t="s">
        <v>26</v>
      </c>
      <c r="V15" s="84" t="s">
        <v>26</v>
      </c>
      <c r="W15" s="88" t="s">
        <v>310</v>
      </c>
    </row>
    <row r="16" spans="1:23" ht="18.75" customHeight="1" outlineLevel="2">
      <c r="A16" s="16" t="s">
        <v>64</v>
      </c>
      <c r="B16" s="17" t="s">
        <v>63</v>
      </c>
      <c r="C16" s="17" t="s">
        <v>6</v>
      </c>
      <c r="D16" s="17" t="s">
        <v>5</v>
      </c>
      <c r="E16" s="17"/>
      <c r="F16" s="18">
        <f>F17+F24+F44+F63+F73+F78</f>
        <v>51210.399999999994</v>
      </c>
      <c r="G16" s="18" t="e">
        <f>G17+G24+G44+#REF!+G63+#REF!+G73+G78+#REF!</f>
        <v>#REF!</v>
      </c>
      <c r="H16" s="18" t="e">
        <f>H17+H24+H44+#REF!+H63+#REF!+H73+H78+#REF!</f>
        <v>#REF!</v>
      </c>
      <c r="I16" s="18" t="e">
        <f>I17+I24+I44+#REF!+I63+#REF!+I73+I78+#REF!</f>
        <v>#REF!</v>
      </c>
      <c r="J16" s="18" t="e">
        <f>J17+J24+J44+#REF!+J63+#REF!+J73+J78+#REF!</f>
        <v>#REF!</v>
      </c>
      <c r="K16" s="18" t="e">
        <f>K17+K24+K44+#REF!+K63+#REF!+K73+K78+#REF!</f>
        <v>#REF!</v>
      </c>
      <c r="L16" s="18" t="e">
        <f>L17+L24+L44+#REF!+L63+#REF!+L73+L78+#REF!</f>
        <v>#REF!</v>
      </c>
      <c r="M16" s="18" t="e">
        <f>M17+M24+M44+#REF!+M63+#REF!+M73+M78+#REF!</f>
        <v>#REF!</v>
      </c>
      <c r="N16" s="18" t="e">
        <f>N17+N24+N44+#REF!+N63+#REF!+N73+N78+#REF!</f>
        <v>#REF!</v>
      </c>
      <c r="O16" s="18" t="e">
        <f>O17+O24+O44+#REF!+O63+#REF!+O73+O78+#REF!</f>
        <v>#REF!</v>
      </c>
      <c r="P16" s="18" t="e">
        <f>P17+P24+P44+#REF!+P63+#REF!+P73+P78+#REF!</f>
        <v>#REF!</v>
      </c>
      <c r="Q16" s="18" t="e">
        <f>Q17+Q24+Q44+#REF!+Q63+#REF!+Q73+Q78+#REF!</f>
        <v>#REF!</v>
      </c>
      <c r="R16" s="18" t="e">
        <f>R17+R24+R44+#REF!+R63+#REF!+R73+R78+#REF!</f>
        <v>#REF!</v>
      </c>
      <c r="S16" s="18" t="e">
        <f>S17+S24+S44+#REF!+S63+#REF!+S73+S78+#REF!</f>
        <v>#REF!</v>
      </c>
      <c r="T16" s="18" t="e">
        <f>T17+T24+T44+#REF!+T63+#REF!+T73+T78+#REF!</f>
        <v>#REF!</v>
      </c>
      <c r="U16" s="18" t="e">
        <f>U17+U24+U44+#REF!+U63+#REF!+U73+U78+#REF!</f>
        <v>#REF!</v>
      </c>
      <c r="V16" s="85" t="e">
        <f>V17+V24+V44+#REF!+V63+#REF!+V73+V78+#REF!</f>
        <v>#REF!</v>
      </c>
      <c r="W16" s="18">
        <f>W17+W24+W44+W63+W73+W78+W57</f>
        <v>54345.93000000001</v>
      </c>
    </row>
    <row r="17" spans="1:23" s="33" customFormat="1" ht="33" customHeight="1" outlineLevel="3">
      <c r="A17" s="29" t="s">
        <v>27</v>
      </c>
      <c r="B17" s="31" t="s">
        <v>7</v>
      </c>
      <c r="C17" s="31" t="s">
        <v>6</v>
      </c>
      <c r="D17" s="31" t="s">
        <v>5</v>
      </c>
      <c r="E17" s="31"/>
      <c r="F17" s="32">
        <f>F18</f>
        <v>1728.3</v>
      </c>
      <c r="G17" s="32">
        <f aca="true" t="shared" si="0" ref="G17:V17">G18</f>
        <v>1204.8</v>
      </c>
      <c r="H17" s="32">
        <f t="shared" si="0"/>
        <v>1204.8</v>
      </c>
      <c r="I17" s="32">
        <f t="shared" si="0"/>
        <v>1204.8</v>
      </c>
      <c r="J17" s="32">
        <f t="shared" si="0"/>
        <v>1204.8</v>
      </c>
      <c r="K17" s="32">
        <f t="shared" si="0"/>
        <v>1204.8</v>
      </c>
      <c r="L17" s="32">
        <f t="shared" si="0"/>
        <v>1204.8</v>
      </c>
      <c r="M17" s="32">
        <f t="shared" si="0"/>
        <v>1204.8</v>
      </c>
      <c r="N17" s="32">
        <f t="shared" si="0"/>
        <v>1204.8</v>
      </c>
      <c r="O17" s="32">
        <f t="shared" si="0"/>
        <v>1204.8</v>
      </c>
      <c r="P17" s="32">
        <f t="shared" si="0"/>
        <v>1204.8</v>
      </c>
      <c r="Q17" s="32">
        <f t="shared" si="0"/>
        <v>1204.8</v>
      </c>
      <c r="R17" s="32">
        <f t="shared" si="0"/>
        <v>1204.8</v>
      </c>
      <c r="S17" s="32">
        <f t="shared" si="0"/>
        <v>1204.8</v>
      </c>
      <c r="T17" s="32">
        <f t="shared" si="0"/>
        <v>1204.8</v>
      </c>
      <c r="U17" s="32">
        <f t="shared" si="0"/>
        <v>1204.8</v>
      </c>
      <c r="V17" s="86">
        <f t="shared" si="0"/>
        <v>1204.8</v>
      </c>
      <c r="W17" s="32">
        <f>W18</f>
        <v>1728.3</v>
      </c>
    </row>
    <row r="18" spans="1:23" ht="34.5" customHeight="1" outlineLevel="3">
      <c r="A18" s="22" t="s">
        <v>159</v>
      </c>
      <c r="B18" s="12" t="s">
        <v>7</v>
      </c>
      <c r="C18" s="12" t="s">
        <v>160</v>
      </c>
      <c r="D18" s="12" t="s">
        <v>5</v>
      </c>
      <c r="E18" s="12"/>
      <c r="F18" s="13">
        <f>F19</f>
        <v>1728.3</v>
      </c>
      <c r="G18" s="13">
        <f aca="true" t="shared" si="1" ref="G18:V18">G20</f>
        <v>1204.8</v>
      </c>
      <c r="H18" s="13">
        <f t="shared" si="1"/>
        <v>1204.8</v>
      </c>
      <c r="I18" s="13">
        <f t="shared" si="1"/>
        <v>1204.8</v>
      </c>
      <c r="J18" s="13">
        <f t="shared" si="1"/>
        <v>1204.8</v>
      </c>
      <c r="K18" s="13">
        <f t="shared" si="1"/>
        <v>1204.8</v>
      </c>
      <c r="L18" s="13">
        <f t="shared" si="1"/>
        <v>1204.8</v>
      </c>
      <c r="M18" s="13">
        <f t="shared" si="1"/>
        <v>1204.8</v>
      </c>
      <c r="N18" s="13">
        <f t="shared" si="1"/>
        <v>1204.8</v>
      </c>
      <c r="O18" s="13">
        <f t="shared" si="1"/>
        <v>1204.8</v>
      </c>
      <c r="P18" s="13">
        <f t="shared" si="1"/>
        <v>1204.8</v>
      </c>
      <c r="Q18" s="13">
        <f t="shared" si="1"/>
        <v>1204.8</v>
      </c>
      <c r="R18" s="13">
        <f t="shared" si="1"/>
        <v>1204.8</v>
      </c>
      <c r="S18" s="13">
        <f t="shared" si="1"/>
        <v>1204.8</v>
      </c>
      <c r="T18" s="13">
        <f t="shared" si="1"/>
        <v>1204.8</v>
      </c>
      <c r="U18" s="13">
        <f t="shared" si="1"/>
        <v>1204.8</v>
      </c>
      <c r="V18" s="41">
        <f t="shared" si="1"/>
        <v>1204.8</v>
      </c>
      <c r="W18" s="13">
        <f>W19</f>
        <v>1728.3</v>
      </c>
    </row>
    <row r="19" spans="1:23" ht="35.25" customHeight="1" outlineLevel="3">
      <c r="A19" s="22" t="s">
        <v>164</v>
      </c>
      <c r="B19" s="12" t="s">
        <v>7</v>
      </c>
      <c r="C19" s="12" t="s">
        <v>161</v>
      </c>
      <c r="D19" s="12" t="s">
        <v>5</v>
      </c>
      <c r="E19" s="12"/>
      <c r="F19" s="13">
        <f>F20</f>
        <v>1728.3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41"/>
      <c r="W19" s="13">
        <f>W20</f>
        <v>1728.3</v>
      </c>
    </row>
    <row r="20" spans="1:23" ht="20.25" customHeight="1" outlineLevel="4">
      <c r="A20" s="53" t="s">
        <v>162</v>
      </c>
      <c r="B20" s="19" t="s">
        <v>7</v>
      </c>
      <c r="C20" s="19" t="s">
        <v>163</v>
      </c>
      <c r="D20" s="19" t="s">
        <v>5</v>
      </c>
      <c r="E20" s="19"/>
      <c r="F20" s="20">
        <f>F21</f>
        <v>1728.3</v>
      </c>
      <c r="G20" s="7">
        <f aca="true" t="shared" si="2" ref="G20:V20">G22</f>
        <v>1204.8</v>
      </c>
      <c r="H20" s="7">
        <f t="shared" si="2"/>
        <v>1204.8</v>
      </c>
      <c r="I20" s="7">
        <f t="shared" si="2"/>
        <v>1204.8</v>
      </c>
      <c r="J20" s="7">
        <f t="shared" si="2"/>
        <v>1204.8</v>
      </c>
      <c r="K20" s="7">
        <f t="shared" si="2"/>
        <v>1204.8</v>
      </c>
      <c r="L20" s="7">
        <f t="shared" si="2"/>
        <v>1204.8</v>
      </c>
      <c r="M20" s="7">
        <f t="shared" si="2"/>
        <v>1204.8</v>
      </c>
      <c r="N20" s="7">
        <f t="shared" si="2"/>
        <v>1204.8</v>
      </c>
      <c r="O20" s="7">
        <f t="shared" si="2"/>
        <v>1204.8</v>
      </c>
      <c r="P20" s="7">
        <f t="shared" si="2"/>
        <v>1204.8</v>
      </c>
      <c r="Q20" s="7">
        <f t="shared" si="2"/>
        <v>1204.8</v>
      </c>
      <c r="R20" s="7">
        <f t="shared" si="2"/>
        <v>1204.8</v>
      </c>
      <c r="S20" s="7">
        <f t="shared" si="2"/>
        <v>1204.8</v>
      </c>
      <c r="T20" s="7">
        <f t="shared" si="2"/>
        <v>1204.8</v>
      </c>
      <c r="U20" s="7">
        <f t="shared" si="2"/>
        <v>1204.8</v>
      </c>
      <c r="V20" s="42">
        <f t="shared" si="2"/>
        <v>1204.8</v>
      </c>
      <c r="W20" s="20">
        <f>W21</f>
        <v>1728.3</v>
      </c>
    </row>
    <row r="21" spans="1:23" ht="31.5" outlineLevel="4">
      <c r="A21" s="5" t="s">
        <v>101</v>
      </c>
      <c r="B21" s="6" t="s">
        <v>7</v>
      </c>
      <c r="C21" s="6" t="s">
        <v>163</v>
      </c>
      <c r="D21" s="6" t="s">
        <v>100</v>
      </c>
      <c r="E21" s="6"/>
      <c r="F21" s="7">
        <f>F22+F23</f>
        <v>1728.3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42"/>
      <c r="W21" s="7">
        <f>W22+W23</f>
        <v>1728.3</v>
      </c>
    </row>
    <row r="22" spans="1:23" ht="17.25" customHeight="1" outlineLevel="5">
      <c r="A22" s="50" t="s">
        <v>97</v>
      </c>
      <c r="B22" s="51" t="s">
        <v>7</v>
      </c>
      <c r="C22" s="51" t="s">
        <v>163</v>
      </c>
      <c r="D22" s="51" t="s">
        <v>96</v>
      </c>
      <c r="E22" s="51"/>
      <c r="F22" s="52">
        <v>1728.3</v>
      </c>
      <c r="G22" s="7">
        <v>1204.8</v>
      </c>
      <c r="H22" s="7">
        <v>1204.8</v>
      </c>
      <c r="I22" s="7">
        <v>1204.8</v>
      </c>
      <c r="J22" s="7">
        <v>1204.8</v>
      </c>
      <c r="K22" s="7">
        <v>1204.8</v>
      </c>
      <c r="L22" s="7">
        <v>1204.8</v>
      </c>
      <c r="M22" s="7">
        <v>1204.8</v>
      </c>
      <c r="N22" s="7">
        <v>1204.8</v>
      </c>
      <c r="O22" s="7">
        <v>1204.8</v>
      </c>
      <c r="P22" s="7">
        <v>1204.8</v>
      </c>
      <c r="Q22" s="7">
        <v>1204.8</v>
      </c>
      <c r="R22" s="7">
        <v>1204.8</v>
      </c>
      <c r="S22" s="7">
        <v>1204.8</v>
      </c>
      <c r="T22" s="7">
        <v>1204.8</v>
      </c>
      <c r="U22" s="7">
        <v>1204.8</v>
      </c>
      <c r="V22" s="42">
        <v>1204.8</v>
      </c>
      <c r="W22" s="52">
        <v>1728.3</v>
      </c>
    </row>
    <row r="23" spans="1:23" ht="34.5" customHeight="1" outlineLevel="5">
      <c r="A23" s="50" t="s">
        <v>98</v>
      </c>
      <c r="B23" s="51" t="s">
        <v>7</v>
      </c>
      <c r="C23" s="51" t="s">
        <v>163</v>
      </c>
      <c r="D23" s="51" t="s">
        <v>99</v>
      </c>
      <c r="E23" s="51"/>
      <c r="F23" s="52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42"/>
      <c r="W23" s="52">
        <v>0</v>
      </c>
    </row>
    <row r="24" spans="1:23" ht="47.25" customHeight="1" outlineLevel="6">
      <c r="A24" s="8" t="s">
        <v>28</v>
      </c>
      <c r="B24" s="9" t="s">
        <v>20</v>
      </c>
      <c r="C24" s="9" t="s">
        <v>6</v>
      </c>
      <c r="D24" s="9" t="s">
        <v>5</v>
      </c>
      <c r="E24" s="9"/>
      <c r="F24" s="10">
        <f>F25</f>
        <v>3474</v>
      </c>
      <c r="G24" s="10">
        <f aca="true" t="shared" si="3" ref="G24:V24">G25</f>
        <v>3842.2</v>
      </c>
      <c r="H24" s="10">
        <f t="shared" si="3"/>
        <v>3842.2</v>
      </c>
      <c r="I24" s="10">
        <f t="shared" si="3"/>
        <v>3842.2</v>
      </c>
      <c r="J24" s="10">
        <f t="shared" si="3"/>
        <v>3842.2</v>
      </c>
      <c r="K24" s="10">
        <f t="shared" si="3"/>
        <v>3842.2</v>
      </c>
      <c r="L24" s="10">
        <f t="shared" si="3"/>
        <v>3842.2</v>
      </c>
      <c r="M24" s="10">
        <f t="shared" si="3"/>
        <v>3842.2</v>
      </c>
      <c r="N24" s="10">
        <f t="shared" si="3"/>
        <v>3842.2</v>
      </c>
      <c r="O24" s="10">
        <f t="shared" si="3"/>
        <v>3842.2</v>
      </c>
      <c r="P24" s="10">
        <f t="shared" si="3"/>
        <v>3842.2</v>
      </c>
      <c r="Q24" s="10">
        <f t="shared" si="3"/>
        <v>3842.2</v>
      </c>
      <c r="R24" s="10">
        <f t="shared" si="3"/>
        <v>3842.2</v>
      </c>
      <c r="S24" s="10">
        <f t="shared" si="3"/>
        <v>3842.2</v>
      </c>
      <c r="T24" s="10">
        <f t="shared" si="3"/>
        <v>3842.2</v>
      </c>
      <c r="U24" s="10">
        <f t="shared" si="3"/>
        <v>3842.2</v>
      </c>
      <c r="V24" s="87">
        <f t="shared" si="3"/>
        <v>3842.2</v>
      </c>
      <c r="W24" s="10">
        <f>W25</f>
        <v>3598</v>
      </c>
    </row>
    <row r="25" spans="1:23" s="30" customFormat="1" ht="33" customHeight="1" outlineLevel="6">
      <c r="A25" s="22" t="s">
        <v>159</v>
      </c>
      <c r="B25" s="12" t="s">
        <v>20</v>
      </c>
      <c r="C25" s="12" t="s">
        <v>160</v>
      </c>
      <c r="D25" s="12" t="s">
        <v>5</v>
      </c>
      <c r="E25" s="12"/>
      <c r="F25" s="13">
        <f>F26</f>
        <v>3474</v>
      </c>
      <c r="G25" s="13">
        <f aca="true" t="shared" si="4" ref="G25:V25">G27+G37+G41</f>
        <v>3842.2</v>
      </c>
      <c r="H25" s="13">
        <f t="shared" si="4"/>
        <v>3842.2</v>
      </c>
      <c r="I25" s="13">
        <f t="shared" si="4"/>
        <v>3842.2</v>
      </c>
      <c r="J25" s="13">
        <f t="shared" si="4"/>
        <v>3842.2</v>
      </c>
      <c r="K25" s="13">
        <f t="shared" si="4"/>
        <v>3842.2</v>
      </c>
      <c r="L25" s="13">
        <f t="shared" si="4"/>
        <v>3842.2</v>
      </c>
      <c r="M25" s="13">
        <f t="shared" si="4"/>
        <v>3842.2</v>
      </c>
      <c r="N25" s="13">
        <f t="shared" si="4"/>
        <v>3842.2</v>
      </c>
      <c r="O25" s="13">
        <f t="shared" si="4"/>
        <v>3842.2</v>
      </c>
      <c r="P25" s="13">
        <f t="shared" si="4"/>
        <v>3842.2</v>
      </c>
      <c r="Q25" s="13">
        <f t="shared" si="4"/>
        <v>3842.2</v>
      </c>
      <c r="R25" s="13">
        <f t="shared" si="4"/>
        <v>3842.2</v>
      </c>
      <c r="S25" s="13">
        <f t="shared" si="4"/>
        <v>3842.2</v>
      </c>
      <c r="T25" s="13">
        <f t="shared" si="4"/>
        <v>3842.2</v>
      </c>
      <c r="U25" s="13">
        <f t="shared" si="4"/>
        <v>3842.2</v>
      </c>
      <c r="V25" s="41">
        <f t="shared" si="4"/>
        <v>3842.2</v>
      </c>
      <c r="W25" s="13">
        <f>W26</f>
        <v>3598</v>
      </c>
    </row>
    <row r="26" spans="1:23" s="30" customFormat="1" ht="36" customHeight="1" outlineLevel="6">
      <c r="A26" s="22" t="s">
        <v>164</v>
      </c>
      <c r="B26" s="12" t="s">
        <v>20</v>
      </c>
      <c r="C26" s="12" t="s">
        <v>161</v>
      </c>
      <c r="D26" s="12" t="s">
        <v>5</v>
      </c>
      <c r="E26" s="12"/>
      <c r="F26" s="13">
        <f>F27+F37+F41</f>
        <v>3474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41"/>
      <c r="W26" s="13">
        <f>W27+W37+W41</f>
        <v>3598</v>
      </c>
    </row>
    <row r="27" spans="1:23" s="30" customFormat="1" ht="51" customHeight="1" outlineLevel="6">
      <c r="A27" s="54" t="s">
        <v>165</v>
      </c>
      <c r="B27" s="19" t="s">
        <v>20</v>
      </c>
      <c r="C27" s="19" t="s">
        <v>166</v>
      </c>
      <c r="D27" s="19" t="s">
        <v>5</v>
      </c>
      <c r="E27" s="19"/>
      <c r="F27" s="20">
        <f>F28+F31+F34</f>
        <v>2077.9</v>
      </c>
      <c r="G27" s="7">
        <f aca="true" t="shared" si="5" ref="G27:V27">G30</f>
        <v>2414.5</v>
      </c>
      <c r="H27" s="7">
        <f t="shared" si="5"/>
        <v>2414.5</v>
      </c>
      <c r="I27" s="7">
        <f t="shared" si="5"/>
        <v>2414.5</v>
      </c>
      <c r="J27" s="7">
        <f t="shared" si="5"/>
        <v>2414.5</v>
      </c>
      <c r="K27" s="7">
        <f t="shared" si="5"/>
        <v>2414.5</v>
      </c>
      <c r="L27" s="7">
        <f t="shared" si="5"/>
        <v>2414.5</v>
      </c>
      <c r="M27" s="7">
        <f t="shared" si="5"/>
        <v>2414.5</v>
      </c>
      <c r="N27" s="7">
        <f t="shared" si="5"/>
        <v>2414.5</v>
      </c>
      <c r="O27" s="7">
        <f t="shared" si="5"/>
        <v>2414.5</v>
      </c>
      <c r="P27" s="7">
        <f t="shared" si="5"/>
        <v>2414.5</v>
      </c>
      <c r="Q27" s="7">
        <f t="shared" si="5"/>
        <v>2414.5</v>
      </c>
      <c r="R27" s="7">
        <f t="shared" si="5"/>
        <v>2414.5</v>
      </c>
      <c r="S27" s="7">
        <f t="shared" si="5"/>
        <v>2414.5</v>
      </c>
      <c r="T27" s="7">
        <f t="shared" si="5"/>
        <v>2414.5</v>
      </c>
      <c r="U27" s="7">
        <f t="shared" si="5"/>
        <v>2414.5</v>
      </c>
      <c r="V27" s="42">
        <f t="shared" si="5"/>
        <v>2414.5</v>
      </c>
      <c r="W27" s="20">
        <f>W28+W31+W34</f>
        <v>2200.7999999999997</v>
      </c>
    </row>
    <row r="28" spans="1:23" s="30" customFormat="1" ht="31.5" outlineLevel="6">
      <c r="A28" s="5" t="s">
        <v>101</v>
      </c>
      <c r="B28" s="6" t="s">
        <v>20</v>
      </c>
      <c r="C28" s="6" t="s">
        <v>166</v>
      </c>
      <c r="D28" s="6" t="s">
        <v>100</v>
      </c>
      <c r="E28" s="6"/>
      <c r="F28" s="7">
        <f>F29+F30</f>
        <v>1958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42"/>
      <c r="W28" s="7">
        <f>W29+W30</f>
        <v>2088.2</v>
      </c>
    </row>
    <row r="29" spans="1:23" s="30" customFormat="1" ht="21" customHeight="1" outlineLevel="6">
      <c r="A29" s="50" t="s">
        <v>97</v>
      </c>
      <c r="B29" s="51" t="s">
        <v>20</v>
      </c>
      <c r="C29" s="51" t="s">
        <v>166</v>
      </c>
      <c r="D29" s="51" t="s">
        <v>96</v>
      </c>
      <c r="E29" s="51"/>
      <c r="F29" s="52">
        <v>1953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42"/>
      <c r="W29" s="52">
        <v>2083.2</v>
      </c>
    </row>
    <row r="30" spans="1:23" s="30" customFormat="1" ht="31.5" outlineLevel="6">
      <c r="A30" s="50" t="s">
        <v>98</v>
      </c>
      <c r="B30" s="51" t="s">
        <v>20</v>
      </c>
      <c r="C30" s="51" t="s">
        <v>166</v>
      </c>
      <c r="D30" s="51" t="s">
        <v>99</v>
      </c>
      <c r="E30" s="51"/>
      <c r="F30" s="52">
        <v>5</v>
      </c>
      <c r="G30" s="7">
        <v>2414.5</v>
      </c>
      <c r="H30" s="7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42">
        <v>2414.5</v>
      </c>
      <c r="W30" s="52">
        <v>5</v>
      </c>
    </row>
    <row r="31" spans="1:23" s="30" customFormat="1" ht="20.25" customHeight="1" outlineLevel="6">
      <c r="A31" s="5" t="s">
        <v>102</v>
      </c>
      <c r="B31" s="6" t="s">
        <v>20</v>
      </c>
      <c r="C31" s="6" t="s">
        <v>166</v>
      </c>
      <c r="D31" s="6" t="s">
        <v>103</v>
      </c>
      <c r="E31" s="6"/>
      <c r="F31" s="7">
        <f>F32+F33</f>
        <v>114.9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42"/>
      <c r="W31" s="7">
        <f>W32+W33</f>
        <v>107.6</v>
      </c>
    </row>
    <row r="32" spans="1:23" s="30" customFormat="1" ht="35.25" customHeight="1" outlineLevel="6">
      <c r="A32" s="50" t="s">
        <v>104</v>
      </c>
      <c r="B32" s="51" t="s">
        <v>20</v>
      </c>
      <c r="C32" s="51" t="s">
        <v>166</v>
      </c>
      <c r="D32" s="51" t="s">
        <v>105</v>
      </c>
      <c r="E32" s="51"/>
      <c r="F32" s="52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42"/>
      <c r="W32" s="52">
        <v>0</v>
      </c>
    </row>
    <row r="33" spans="1:23" s="30" customFormat="1" ht="31.5" outlineLevel="6">
      <c r="A33" s="50" t="s">
        <v>106</v>
      </c>
      <c r="B33" s="51" t="s">
        <v>20</v>
      </c>
      <c r="C33" s="51" t="s">
        <v>166</v>
      </c>
      <c r="D33" s="51" t="s">
        <v>107</v>
      </c>
      <c r="E33" s="51"/>
      <c r="F33" s="52">
        <v>114.9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42"/>
      <c r="W33" s="52">
        <v>107.6</v>
      </c>
    </row>
    <row r="34" spans="1:23" s="30" customFormat="1" ht="20.25" customHeight="1" outlineLevel="6">
      <c r="A34" s="5" t="s">
        <v>108</v>
      </c>
      <c r="B34" s="6" t="s">
        <v>20</v>
      </c>
      <c r="C34" s="6" t="s">
        <v>166</v>
      </c>
      <c r="D34" s="6" t="s">
        <v>109</v>
      </c>
      <c r="E34" s="6"/>
      <c r="F34" s="7">
        <f>F35+F36</f>
        <v>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42"/>
      <c r="W34" s="7">
        <f>W35+W36</f>
        <v>5</v>
      </c>
    </row>
    <row r="35" spans="1:23" s="30" customFormat="1" ht="21.75" customHeight="1" outlineLevel="6">
      <c r="A35" s="50" t="s">
        <v>110</v>
      </c>
      <c r="B35" s="51" t="s">
        <v>20</v>
      </c>
      <c r="C35" s="51" t="s">
        <v>166</v>
      </c>
      <c r="D35" s="51" t="s">
        <v>112</v>
      </c>
      <c r="E35" s="51"/>
      <c r="F35" s="52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42"/>
      <c r="W35" s="52">
        <v>0</v>
      </c>
    </row>
    <row r="36" spans="1:23" s="30" customFormat="1" ht="19.5" customHeight="1" outlineLevel="6">
      <c r="A36" s="50" t="s">
        <v>111</v>
      </c>
      <c r="B36" s="51" t="s">
        <v>20</v>
      </c>
      <c r="C36" s="51" t="s">
        <v>166</v>
      </c>
      <c r="D36" s="51" t="s">
        <v>113</v>
      </c>
      <c r="E36" s="51"/>
      <c r="F36" s="52">
        <v>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42"/>
      <c r="W36" s="52">
        <v>5</v>
      </c>
    </row>
    <row r="37" spans="1:23" ht="32.25" customHeight="1" outlineLevel="6">
      <c r="A37" s="53" t="s">
        <v>167</v>
      </c>
      <c r="B37" s="19" t="s">
        <v>20</v>
      </c>
      <c r="C37" s="19" t="s">
        <v>168</v>
      </c>
      <c r="D37" s="19" t="s">
        <v>5</v>
      </c>
      <c r="E37" s="19"/>
      <c r="F37" s="20">
        <f>F38</f>
        <v>1204.1</v>
      </c>
      <c r="G37" s="7">
        <f aca="true" t="shared" si="6" ref="G37:V37">G38</f>
        <v>1331.7</v>
      </c>
      <c r="H37" s="7">
        <f t="shared" si="6"/>
        <v>1331.7</v>
      </c>
      <c r="I37" s="7">
        <f t="shared" si="6"/>
        <v>1331.7</v>
      </c>
      <c r="J37" s="7">
        <f t="shared" si="6"/>
        <v>1331.7</v>
      </c>
      <c r="K37" s="7">
        <f t="shared" si="6"/>
        <v>1331.7</v>
      </c>
      <c r="L37" s="7">
        <f t="shared" si="6"/>
        <v>1331.7</v>
      </c>
      <c r="M37" s="7">
        <f t="shared" si="6"/>
        <v>1331.7</v>
      </c>
      <c r="N37" s="7">
        <f t="shared" si="6"/>
        <v>1331.7</v>
      </c>
      <c r="O37" s="7">
        <f t="shared" si="6"/>
        <v>1331.7</v>
      </c>
      <c r="P37" s="7">
        <f t="shared" si="6"/>
        <v>1331.7</v>
      </c>
      <c r="Q37" s="7">
        <f t="shared" si="6"/>
        <v>1331.7</v>
      </c>
      <c r="R37" s="7">
        <f t="shared" si="6"/>
        <v>1331.7</v>
      </c>
      <c r="S37" s="7">
        <f t="shared" si="6"/>
        <v>1331.7</v>
      </c>
      <c r="T37" s="7">
        <f t="shared" si="6"/>
        <v>1331.7</v>
      </c>
      <c r="U37" s="7">
        <f t="shared" si="6"/>
        <v>1331.7</v>
      </c>
      <c r="V37" s="42">
        <f t="shared" si="6"/>
        <v>1331.7</v>
      </c>
      <c r="W37" s="20">
        <f>W38</f>
        <v>1205.2</v>
      </c>
    </row>
    <row r="38" spans="1:23" s="28" customFormat="1" ht="31.5" outlineLevel="6">
      <c r="A38" s="5" t="s">
        <v>101</v>
      </c>
      <c r="B38" s="6" t="s">
        <v>20</v>
      </c>
      <c r="C38" s="6" t="s">
        <v>168</v>
      </c>
      <c r="D38" s="6" t="s">
        <v>100</v>
      </c>
      <c r="E38" s="6"/>
      <c r="F38" s="7">
        <f>F39+F40</f>
        <v>1204.1</v>
      </c>
      <c r="G38" s="7">
        <v>1331.7</v>
      </c>
      <c r="H38" s="7">
        <v>1331.7</v>
      </c>
      <c r="I38" s="7">
        <v>1331.7</v>
      </c>
      <c r="J38" s="7">
        <v>1331.7</v>
      </c>
      <c r="K38" s="7">
        <v>1331.7</v>
      </c>
      <c r="L38" s="7">
        <v>1331.7</v>
      </c>
      <c r="M38" s="7">
        <v>1331.7</v>
      </c>
      <c r="N38" s="7">
        <v>1331.7</v>
      </c>
      <c r="O38" s="7">
        <v>1331.7</v>
      </c>
      <c r="P38" s="7">
        <v>1331.7</v>
      </c>
      <c r="Q38" s="7">
        <v>1331.7</v>
      </c>
      <c r="R38" s="7">
        <v>1331.7</v>
      </c>
      <c r="S38" s="7">
        <v>1331.7</v>
      </c>
      <c r="T38" s="7">
        <v>1331.7</v>
      </c>
      <c r="U38" s="7">
        <v>1331.7</v>
      </c>
      <c r="V38" s="42">
        <v>1331.7</v>
      </c>
      <c r="W38" s="7">
        <f>W39+W40</f>
        <v>1205.2</v>
      </c>
    </row>
    <row r="39" spans="1:23" s="28" customFormat="1" ht="19.5" customHeight="1" outlineLevel="6">
      <c r="A39" s="50" t="s">
        <v>97</v>
      </c>
      <c r="B39" s="51" t="s">
        <v>20</v>
      </c>
      <c r="C39" s="51" t="s">
        <v>168</v>
      </c>
      <c r="D39" s="51" t="s">
        <v>96</v>
      </c>
      <c r="E39" s="51"/>
      <c r="F39" s="52">
        <v>1200.1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42"/>
      <c r="W39" s="52">
        <v>1200.2</v>
      </c>
    </row>
    <row r="40" spans="1:23" s="28" customFormat="1" ht="31.5" outlineLevel="6">
      <c r="A40" s="50" t="s">
        <v>98</v>
      </c>
      <c r="B40" s="51" t="s">
        <v>20</v>
      </c>
      <c r="C40" s="51" t="s">
        <v>168</v>
      </c>
      <c r="D40" s="51" t="s">
        <v>99</v>
      </c>
      <c r="E40" s="51"/>
      <c r="F40" s="52">
        <v>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42"/>
      <c r="W40" s="52">
        <v>5</v>
      </c>
    </row>
    <row r="41" spans="1:23" s="28" customFormat="1" ht="19.5" customHeight="1" outlineLevel="6">
      <c r="A41" s="53" t="s">
        <v>170</v>
      </c>
      <c r="B41" s="19" t="s">
        <v>20</v>
      </c>
      <c r="C41" s="19" t="s">
        <v>169</v>
      </c>
      <c r="D41" s="19" t="s">
        <v>5</v>
      </c>
      <c r="E41" s="19"/>
      <c r="F41" s="20">
        <f>F42</f>
        <v>192</v>
      </c>
      <c r="G41" s="7">
        <f aca="true" t="shared" si="7" ref="G41:V41">G42</f>
        <v>96</v>
      </c>
      <c r="H41" s="7">
        <f t="shared" si="7"/>
        <v>96</v>
      </c>
      <c r="I41" s="7">
        <f t="shared" si="7"/>
        <v>96</v>
      </c>
      <c r="J41" s="7">
        <f t="shared" si="7"/>
        <v>96</v>
      </c>
      <c r="K41" s="7">
        <f t="shared" si="7"/>
        <v>96</v>
      </c>
      <c r="L41" s="7">
        <f t="shared" si="7"/>
        <v>96</v>
      </c>
      <c r="M41" s="7">
        <f t="shared" si="7"/>
        <v>96</v>
      </c>
      <c r="N41" s="7">
        <f t="shared" si="7"/>
        <v>96</v>
      </c>
      <c r="O41" s="7">
        <f t="shared" si="7"/>
        <v>96</v>
      </c>
      <c r="P41" s="7">
        <f t="shared" si="7"/>
        <v>96</v>
      </c>
      <c r="Q41" s="7">
        <f t="shared" si="7"/>
        <v>96</v>
      </c>
      <c r="R41" s="7">
        <f t="shared" si="7"/>
        <v>96</v>
      </c>
      <c r="S41" s="7">
        <f t="shared" si="7"/>
        <v>96</v>
      </c>
      <c r="T41" s="7">
        <f t="shared" si="7"/>
        <v>96</v>
      </c>
      <c r="U41" s="7">
        <f t="shared" si="7"/>
        <v>96</v>
      </c>
      <c r="V41" s="42">
        <f t="shared" si="7"/>
        <v>96</v>
      </c>
      <c r="W41" s="20">
        <f>W42</f>
        <v>192</v>
      </c>
    </row>
    <row r="42" spans="1:23" s="28" customFormat="1" ht="34.5" customHeight="1" outlineLevel="6">
      <c r="A42" s="5" t="s">
        <v>114</v>
      </c>
      <c r="B42" s="6" t="s">
        <v>20</v>
      </c>
      <c r="C42" s="6" t="s">
        <v>169</v>
      </c>
      <c r="D42" s="6" t="s">
        <v>117</v>
      </c>
      <c r="E42" s="6"/>
      <c r="F42" s="7">
        <f>F43</f>
        <v>192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42">
        <v>96</v>
      </c>
      <c r="W42" s="7">
        <f>W43</f>
        <v>192</v>
      </c>
    </row>
    <row r="43" spans="1:23" s="28" customFormat="1" ht="34.5" customHeight="1" outlineLevel="6">
      <c r="A43" s="50" t="s">
        <v>115</v>
      </c>
      <c r="B43" s="51" t="s">
        <v>20</v>
      </c>
      <c r="C43" s="51" t="s">
        <v>169</v>
      </c>
      <c r="D43" s="51" t="s">
        <v>116</v>
      </c>
      <c r="E43" s="51"/>
      <c r="F43" s="52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42"/>
      <c r="W43" s="52">
        <v>192</v>
      </c>
    </row>
    <row r="44" spans="1:23" s="28" customFormat="1" ht="49.5" customHeight="1" outlineLevel="3">
      <c r="A44" s="8" t="s">
        <v>29</v>
      </c>
      <c r="B44" s="9" t="s">
        <v>8</v>
      </c>
      <c r="C44" s="9" t="s">
        <v>6</v>
      </c>
      <c r="D44" s="9" t="s">
        <v>5</v>
      </c>
      <c r="E44" s="9"/>
      <c r="F44" s="10">
        <f>F45</f>
        <v>6250</v>
      </c>
      <c r="G44" s="10">
        <f aca="true" t="shared" si="8" ref="G44:V47">G45</f>
        <v>8918.7</v>
      </c>
      <c r="H44" s="10">
        <f t="shared" si="8"/>
        <v>8918.7</v>
      </c>
      <c r="I44" s="10">
        <f t="shared" si="8"/>
        <v>8918.7</v>
      </c>
      <c r="J44" s="10">
        <f t="shared" si="8"/>
        <v>8918.7</v>
      </c>
      <c r="K44" s="10">
        <f t="shared" si="8"/>
        <v>8918.7</v>
      </c>
      <c r="L44" s="10">
        <f t="shared" si="8"/>
        <v>8918.7</v>
      </c>
      <c r="M44" s="10">
        <f t="shared" si="8"/>
        <v>8918.7</v>
      </c>
      <c r="N44" s="10">
        <f t="shared" si="8"/>
        <v>8918.7</v>
      </c>
      <c r="O44" s="10">
        <f t="shared" si="8"/>
        <v>8918.7</v>
      </c>
      <c r="P44" s="10">
        <f t="shared" si="8"/>
        <v>8918.7</v>
      </c>
      <c r="Q44" s="10">
        <f t="shared" si="8"/>
        <v>8918.7</v>
      </c>
      <c r="R44" s="10">
        <f t="shared" si="8"/>
        <v>8918.7</v>
      </c>
      <c r="S44" s="10">
        <f t="shared" si="8"/>
        <v>8918.7</v>
      </c>
      <c r="T44" s="10">
        <f t="shared" si="8"/>
        <v>8918.7</v>
      </c>
      <c r="U44" s="10">
        <f t="shared" si="8"/>
        <v>8918.7</v>
      </c>
      <c r="V44" s="87">
        <f t="shared" si="8"/>
        <v>8918.7</v>
      </c>
      <c r="W44" s="10">
        <f>W45</f>
        <v>6472</v>
      </c>
    </row>
    <row r="45" spans="1:23" s="28" customFormat="1" ht="33.75" customHeight="1" outlineLevel="3">
      <c r="A45" s="22" t="s">
        <v>159</v>
      </c>
      <c r="B45" s="12" t="s">
        <v>8</v>
      </c>
      <c r="C45" s="12" t="s">
        <v>160</v>
      </c>
      <c r="D45" s="12" t="s">
        <v>5</v>
      </c>
      <c r="E45" s="12"/>
      <c r="F45" s="13">
        <f>F46</f>
        <v>6250</v>
      </c>
      <c r="G45" s="13">
        <f aca="true" t="shared" si="9" ref="G45:V45">G47</f>
        <v>8918.7</v>
      </c>
      <c r="H45" s="13">
        <f t="shared" si="9"/>
        <v>8918.7</v>
      </c>
      <c r="I45" s="13">
        <f t="shared" si="9"/>
        <v>8918.7</v>
      </c>
      <c r="J45" s="13">
        <f t="shared" si="9"/>
        <v>8918.7</v>
      </c>
      <c r="K45" s="13">
        <f t="shared" si="9"/>
        <v>8918.7</v>
      </c>
      <c r="L45" s="13">
        <f t="shared" si="9"/>
        <v>8918.7</v>
      </c>
      <c r="M45" s="13">
        <f t="shared" si="9"/>
        <v>8918.7</v>
      </c>
      <c r="N45" s="13">
        <f t="shared" si="9"/>
        <v>8918.7</v>
      </c>
      <c r="O45" s="13">
        <f t="shared" si="9"/>
        <v>8918.7</v>
      </c>
      <c r="P45" s="13">
        <f t="shared" si="9"/>
        <v>8918.7</v>
      </c>
      <c r="Q45" s="13">
        <f t="shared" si="9"/>
        <v>8918.7</v>
      </c>
      <c r="R45" s="13">
        <f t="shared" si="9"/>
        <v>8918.7</v>
      </c>
      <c r="S45" s="13">
        <f t="shared" si="9"/>
        <v>8918.7</v>
      </c>
      <c r="T45" s="13">
        <f t="shared" si="9"/>
        <v>8918.7</v>
      </c>
      <c r="U45" s="13">
        <f t="shared" si="9"/>
        <v>8918.7</v>
      </c>
      <c r="V45" s="41">
        <f t="shared" si="9"/>
        <v>8918.7</v>
      </c>
      <c r="W45" s="13">
        <f>W46</f>
        <v>6472</v>
      </c>
    </row>
    <row r="46" spans="1:23" s="28" customFormat="1" ht="37.5" customHeight="1" outlineLevel="3">
      <c r="A46" s="22" t="s">
        <v>164</v>
      </c>
      <c r="B46" s="12" t="s">
        <v>8</v>
      </c>
      <c r="C46" s="12" t="s">
        <v>161</v>
      </c>
      <c r="D46" s="12" t="s">
        <v>5</v>
      </c>
      <c r="E46" s="12"/>
      <c r="F46" s="13">
        <f>F47</f>
        <v>6250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41"/>
      <c r="W46" s="13">
        <f>W47</f>
        <v>6472</v>
      </c>
    </row>
    <row r="47" spans="1:23" s="28" customFormat="1" ht="50.25" customHeight="1" outlineLevel="4">
      <c r="A47" s="54" t="s">
        <v>165</v>
      </c>
      <c r="B47" s="19" t="s">
        <v>8</v>
      </c>
      <c r="C47" s="19" t="s">
        <v>166</v>
      </c>
      <c r="D47" s="19" t="s">
        <v>5</v>
      </c>
      <c r="E47" s="19"/>
      <c r="F47" s="20">
        <f>F48+F51+F54</f>
        <v>6250</v>
      </c>
      <c r="G47" s="7">
        <f t="shared" si="8"/>
        <v>8918.7</v>
      </c>
      <c r="H47" s="7">
        <f t="shared" si="8"/>
        <v>8918.7</v>
      </c>
      <c r="I47" s="7">
        <f t="shared" si="8"/>
        <v>8918.7</v>
      </c>
      <c r="J47" s="7">
        <f t="shared" si="8"/>
        <v>8918.7</v>
      </c>
      <c r="K47" s="7">
        <f t="shared" si="8"/>
        <v>8918.7</v>
      </c>
      <c r="L47" s="7">
        <f t="shared" si="8"/>
        <v>8918.7</v>
      </c>
      <c r="M47" s="7">
        <f t="shared" si="8"/>
        <v>8918.7</v>
      </c>
      <c r="N47" s="7">
        <f t="shared" si="8"/>
        <v>8918.7</v>
      </c>
      <c r="O47" s="7">
        <f t="shared" si="8"/>
        <v>8918.7</v>
      </c>
      <c r="P47" s="7">
        <f t="shared" si="8"/>
        <v>8918.7</v>
      </c>
      <c r="Q47" s="7">
        <f t="shared" si="8"/>
        <v>8918.7</v>
      </c>
      <c r="R47" s="7">
        <f t="shared" si="8"/>
        <v>8918.7</v>
      </c>
      <c r="S47" s="7">
        <f t="shared" si="8"/>
        <v>8918.7</v>
      </c>
      <c r="T47" s="7">
        <f t="shared" si="8"/>
        <v>8918.7</v>
      </c>
      <c r="U47" s="7">
        <f t="shared" si="8"/>
        <v>8918.7</v>
      </c>
      <c r="V47" s="42">
        <f t="shared" si="8"/>
        <v>8918.7</v>
      </c>
      <c r="W47" s="20">
        <f>W48+W51+W54</f>
        <v>6472</v>
      </c>
    </row>
    <row r="48" spans="1:23" s="28" customFormat="1" ht="31.5" outlineLevel="5">
      <c r="A48" s="5" t="s">
        <v>101</v>
      </c>
      <c r="B48" s="6" t="s">
        <v>8</v>
      </c>
      <c r="C48" s="6" t="s">
        <v>166</v>
      </c>
      <c r="D48" s="6" t="s">
        <v>100</v>
      </c>
      <c r="E48" s="6"/>
      <c r="F48" s="7">
        <f>F49+F50</f>
        <v>5884.2</v>
      </c>
      <c r="G48" s="7">
        <v>8918.7</v>
      </c>
      <c r="H48" s="7">
        <v>8918.7</v>
      </c>
      <c r="I48" s="7">
        <v>8918.7</v>
      </c>
      <c r="J48" s="7">
        <v>8918.7</v>
      </c>
      <c r="K48" s="7">
        <v>8918.7</v>
      </c>
      <c r="L48" s="7">
        <v>8918.7</v>
      </c>
      <c r="M48" s="7">
        <v>8918.7</v>
      </c>
      <c r="N48" s="7">
        <v>8918.7</v>
      </c>
      <c r="O48" s="7">
        <v>8918.7</v>
      </c>
      <c r="P48" s="7">
        <v>8918.7</v>
      </c>
      <c r="Q48" s="7">
        <v>8918.7</v>
      </c>
      <c r="R48" s="7">
        <v>8918.7</v>
      </c>
      <c r="S48" s="7">
        <v>8918.7</v>
      </c>
      <c r="T48" s="7">
        <v>8918.7</v>
      </c>
      <c r="U48" s="7">
        <v>8918.7</v>
      </c>
      <c r="V48" s="42">
        <v>8918.7</v>
      </c>
      <c r="W48" s="7">
        <f>W49+W50</f>
        <v>6098.1</v>
      </c>
    </row>
    <row r="49" spans="1:23" s="28" customFormat="1" ht="18" customHeight="1" outlineLevel="5">
      <c r="A49" s="50" t="s">
        <v>97</v>
      </c>
      <c r="B49" s="51" t="s">
        <v>8</v>
      </c>
      <c r="C49" s="51" t="s">
        <v>166</v>
      </c>
      <c r="D49" s="51" t="s">
        <v>96</v>
      </c>
      <c r="E49" s="51"/>
      <c r="F49" s="52">
        <v>5882.2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42"/>
      <c r="W49" s="52">
        <v>6096.1</v>
      </c>
    </row>
    <row r="50" spans="1:23" s="28" customFormat="1" ht="31.5" outlineLevel="5">
      <c r="A50" s="50" t="s">
        <v>98</v>
      </c>
      <c r="B50" s="51" t="s">
        <v>8</v>
      </c>
      <c r="C50" s="51" t="s">
        <v>166</v>
      </c>
      <c r="D50" s="51" t="s">
        <v>99</v>
      </c>
      <c r="E50" s="51"/>
      <c r="F50" s="52">
        <v>2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42"/>
      <c r="W50" s="52">
        <v>2</v>
      </c>
    </row>
    <row r="51" spans="1:23" s="28" customFormat="1" ht="31.5" outlineLevel="5">
      <c r="A51" s="5" t="s">
        <v>102</v>
      </c>
      <c r="B51" s="6" t="s">
        <v>8</v>
      </c>
      <c r="C51" s="6" t="s">
        <v>166</v>
      </c>
      <c r="D51" s="6" t="s">
        <v>103</v>
      </c>
      <c r="E51" s="6"/>
      <c r="F51" s="7">
        <f>F52+F53</f>
        <v>300.8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42"/>
      <c r="W51" s="7">
        <f>W52+W53</f>
        <v>308.9</v>
      </c>
    </row>
    <row r="52" spans="1:23" s="28" customFormat="1" ht="34.5" customHeight="1" outlineLevel="5">
      <c r="A52" s="50" t="s">
        <v>104</v>
      </c>
      <c r="B52" s="51" t="s">
        <v>8</v>
      </c>
      <c r="C52" s="51" t="s">
        <v>166</v>
      </c>
      <c r="D52" s="51" t="s">
        <v>105</v>
      </c>
      <c r="E52" s="51"/>
      <c r="F52" s="52"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42"/>
      <c r="W52" s="52">
        <v>0</v>
      </c>
    </row>
    <row r="53" spans="1:23" s="28" customFormat="1" ht="31.5" outlineLevel="5">
      <c r="A53" s="50" t="s">
        <v>106</v>
      </c>
      <c r="B53" s="51" t="s">
        <v>8</v>
      </c>
      <c r="C53" s="51" t="s">
        <v>166</v>
      </c>
      <c r="D53" s="51" t="s">
        <v>107</v>
      </c>
      <c r="E53" s="51"/>
      <c r="F53" s="52">
        <v>300.8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42"/>
      <c r="W53" s="52">
        <v>308.9</v>
      </c>
    </row>
    <row r="54" spans="1:23" s="28" customFormat="1" ht="18.75" customHeight="1" outlineLevel="5">
      <c r="A54" s="5" t="s">
        <v>108</v>
      </c>
      <c r="B54" s="6" t="s">
        <v>8</v>
      </c>
      <c r="C54" s="6" t="s">
        <v>166</v>
      </c>
      <c r="D54" s="6" t="s">
        <v>109</v>
      </c>
      <c r="E54" s="6"/>
      <c r="F54" s="7">
        <f>F55+F56</f>
        <v>65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42"/>
      <c r="W54" s="7">
        <f>W55+W56</f>
        <v>65</v>
      </c>
    </row>
    <row r="55" spans="1:23" s="28" customFormat="1" ht="31.5" outlineLevel="5">
      <c r="A55" s="50" t="s">
        <v>110</v>
      </c>
      <c r="B55" s="51" t="s">
        <v>8</v>
      </c>
      <c r="C55" s="51" t="s">
        <v>166</v>
      </c>
      <c r="D55" s="51" t="s">
        <v>112</v>
      </c>
      <c r="E55" s="51"/>
      <c r="F55" s="52">
        <v>8.5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42"/>
      <c r="W55" s="52">
        <v>8.5</v>
      </c>
    </row>
    <row r="56" spans="1:23" s="28" customFormat="1" ht="20.25" customHeight="1" outlineLevel="5">
      <c r="A56" s="50" t="s">
        <v>111</v>
      </c>
      <c r="B56" s="51" t="s">
        <v>8</v>
      </c>
      <c r="C56" s="51" t="s">
        <v>166</v>
      </c>
      <c r="D56" s="51" t="s">
        <v>113</v>
      </c>
      <c r="E56" s="51"/>
      <c r="F56" s="52">
        <v>56.5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42"/>
      <c r="W56" s="52">
        <v>56.5</v>
      </c>
    </row>
    <row r="57" spans="1:23" s="28" customFormat="1" ht="15.75" outlineLevel="5">
      <c r="A57" s="8" t="s">
        <v>311</v>
      </c>
      <c r="B57" s="9" t="s">
        <v>312</v>
      </c>
      <c r="C57" s="9" t="s">
        <v>6</v>
      </c>
      <c r="D57" s="9" t="s">
        <v>5</v>
      </c>
      <c r="E57" s="9"/>
      <c r="F57" s="10">
        <v>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87"/>
      <c r="W57" s="10">
        <f>W58</f>
        <v>64.44</v>
      </c>
    </row>
    <row r="58" spans="1:23" s="28" customFormat="1" ht="33" customHeight="1" outlineLevel="5">
      <c r="A58" s="22" t="s">
        <v>159</v>
      </c>
      <c r="B58" s="9" t="s">
        <v>312</v>
      </c>
      <c r="C58" s="9" t="s">
        <v>160</v>
      </c>
      <c r="D58" s="9" t="s">
        <v>5</v>
      </c>
      <c r="E58" s="9"/>
      <c r="F58" s="10">
        <v>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87"/>
      <c r="W58" s="10">
        <f>W59</f>
        <v>64.44</v>
      </c>
    </row>
    <row r="59" spans="1:23" s="28" customFormat="1" ht="34.5" customHeight="1" outlineLevel="5">
      <c r="A59" s="22" t="s">
        <v>164</v>
      </c>
      <c r="B59" s="9" t="s">
        <v>312</v>
      </c>
      <c r="C59" s="9" t="s">
        <v>161</v>
      </c>
      <c r="D59" s="9" t="s">
        <v>5</v>
      </c>
      <c r="E59" s="9"/>
      <c r="F59" s="10">
        <v>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87"/>
      <c r="W59" s="10">
        <f>W60</f>
        <v>64.44</v>
      </c>
    </row>
    <row r="60" spans="1:23" s="28" customFormat="1" ht="34.5" customHeight="1" outlineLevel="5">
      <c r="A60" s="53" t="s">
        <v>314</v>
      </c>
      <c r="B60" s="19" t="s">
        <v>312</v>
      </c>
      <c r="C60" s="19" t="s">
        <v>313</v>
      </c>
      <c r="D60" s="19" t="s">
        <v>5</v>
      </c>
      <c r="E60" s="19"/>
      <c r="F60" s="20">
        <v>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39"/>
      <c r="W60" s="20">
        <f>W61</f>
        <v>64.44</v>
      </c>
    </row>
    <row r="61" spans="1:23" s="28" customFormat="1" ht="31.5" outlineLevel="5">
      <c r="A61" s="5" t="s">
        <v>102</v>
      </c>
      <c r="B61" s="6" t="s">
        <v>312</v>
      </c>
      <c r="C61" s="6" t="s">
        <v>313</v>
      </c>
      <c r="D61" s="6" t="s">
        <v>103</v>
      </c>
      <c r="E61" s="6"/>
      <c r="F61" s="7"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42"/>
      <c r="W61" s="7">
        <f>W62</f>
        <v>64.44</v>
      </c>
    </row>
    <row r="62" spans="1:23" s="28" customFormat="1" ht="31.5" outlineLevel="5">
      <c r="A62" s="50" t="s">
        <v>106</v>
      </c>
      <c r="B62" s="51" t="s">
        <v>312</v>
      </c>
      <c r="C62" s="51" t="s">
        <v>313</v>
      </c>
      <c r="D62" s="51" t="s">
        <v>107</v>
      </c>
      <c r="E62" s="51"/>
      <c r="F62" s="52"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42"/>
      <c r="W62" s="52">
        <v>64.44</v>
      </c>
    </row>
    <row r="63" spans="1:23" s="28" customFormat="1" ht="50.25" customHeight="1" outlineLevel="3">
      <c r="A63" s="8" t="s">
        <v>30</v>
      </c>
      <c r="B63" s="9" t="s">
        <v>9</v>
      </c>
      <c r="C63" s="9" t="s">
        <v>6</v>
      </c>
      <c r="D63" s="9" t="s">
        <v>5</v>
      </c>
      <c r="E63" s="9"/>
      <c r="F63" s="10">
        <f>F64</f>
        <v>3698</v>
      </c>
      <c r="G63" s="10">
        <f aca="true" t="shared" si="10" ref="G63:V66">G64</f>
        <v>3284.2</v>
      </c>
      <c r="H63" s="10">
        <f t="shared" si="10"/>
        <v>3284.2</v>
      </c>
      <c r="I63" s="10">
        <f t="shared" si="10"/>
        <v>3284.2</v>
      </c>
      <c r="J63" s="10">
        <f t="shared" si="10"/>
        <v>3284.2</v>
      </c>
      <c r="K63" s="10">
        <f t="shared" si="10"/>
        <v>3284.2</v>
      </c>
      <c r="L63" s="10">
        <f t="shared" si="10"/>
        <v>3284.2</v>
      </c>
      <c r="M63" s="10">
        <f t="shared" si="10"/>
        <v>3284.2</v>
      </c>
      <c r="N63" s="10">
        <f t="shared" si="10"/>
        <v>3284.2</v>
      </c>
      <c r="O63" s="10">
        <f t="shared" si="10"/>
        <v>3284.2</v>
      </c>
      <c r="P63" s="10">
        <f t="shared" si="10"/>
        <v>3284.2</v>
      </c>
      <c r="Q63" s="10">
        <f t="shared" si="10"/>
        <v>3284.2</v>
      </c>
      <c r="R63" s="10">
        <f t="shared" si="10"/>
        <v>3284.2</v>
      </c>
      <c r="S63" s="10">
        <f t="shared" si="10"/>
        <v>3284.2</v>
      </c>
      <c r="T63" s="10">
        <f t="shared" si="10"/>
        <v>3284.2</v>
      </c>
      <c r="U63" s="10">
        <f t="shared" si="10"/>
        <v>3284.2</v>
      </c>
      <c r="V63" s="87">
        <f t="shared" si="10"/>
        <v>3284.2</v>
      </c>
      <c r="W63" s="10">
        <f>W64</f>
        <v>3844</v>
      </c>
    </row>
    <row r="64" spans="1:23" s="28" customFormat="1" ht="34.5" customHeight="1" outlineLevel="3">
      <c r="A64" s="22" t="s">
        <v>159</v>
      </c>
      <c r="B64" s="12" t="s">
        <v>9</v>
      </c>
      <c r="C64" s="12" t="s">
        <v>160</v>
      </c>
      <c r="D64" s="12" t="s">
        <v>5</v>
      </c>
      <c r="E64" s="12"/>
      <c r="F64" s="13">
        <f>F65</f>
        <v>3698</v>
      </c>
      <c r="G64" s="13">
        <f aca="true" t="shared" si="11" ref="G64:V64">G66</f>
        <v>3284.2</v>
      </c>
      <c r="H64" s="13">
        <f t="shared" si="11"/>
        <v>3284.2</v>
      </c>
      <c r="I64" s="13">
        <f t="shared" si="11"/>
        <v>3284.2</v>
      </c>
      <c r="J64" s="13">
        <f t="shared" si="11"/>
        <v>3284.2</v>
      </c>
      <c r="K64" s="13">
        <f t="shared" si="11"/>
        <v>3284.2</v>
      </c>
      <c r="L64" s="13">
        <f t="shared" si="11"/>
        <v>3284.2</v>
      </c>
      <c r="M64" s="13">
        <f t="shared" si="11"/>
        <v>3284.2</v>
      </c>
      <c r="N64" s="13">
        <f t="shared" si="11"/>
        <v>3284.2</v>
      </c>
      <c r="O64" s="13">
        <f t="shared" si="11"/>
        <v>3284.2</v>
      </c>
      <c r="P64" s="13">
        <f t="shared" si="11"/>
        <v>3284.2</v>
      </c>
      <c r="Q64" s="13">
        <f t="shared" si="11"/>
        <v>3284.2</v>
      </c>
      <c r="R64" s="13">
        <f t="shared" si="11"/>
        <v>3284.2</v>
      </c>
      <c r="S64" s="13">
        <f t="shared" si="11"/>
        <v>3284.2</v>
      </c>
      <c r="T64" s="13">
        <f t="shared" si="11"/>
        <v>3284.2</v>
      </c>
      <c r="U64" s="13">
        <f t="shared" si="11"/>
        <v>3284.2</v>
      </c>
      <c r="V64" s="41">
        <f t="shared" si="11"/>
        <v>3284.2</v>
      </c>
      <c r="W64" s="13">
        <f>W65</f>
        <v>3844</v>
      </c>
    </row>
    <row r="65" spans="1:23" s="28" customFormat="1" ht="34.5" customHeight="1" outlineLevel="3">
      <c r="A65" s="22" t="s">
        <v>164</v>
      </c>
      <c r="B65" s="12" t="s">
        <v>9</v>
      </c>
      <c r="C65" s="12" t="s">
        <v>161</v>
      </c>
      <c r="D65" s="12" t="s">
        <v>5</v>
      </c>
      <c r="E65" s="12"/>
      <c r="F65" s="13">
        <f>F66</f>
        <v>3698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41"/>
      <c r="W65" s="13">
        <f>W66</f>
        <v>3844</v>
      </c>
    </row>
    <row r="66" spans="1:23" s="28" customFormat="1" ht="51.75" customHeight="1" outlineLevel="4">
      <c r="A66" s="54" t="s">
        <v>165</v>
      </c>
      <c r="B66" s="19" t="s">
        <v>9</v>
      </c>
      <c r="C66" s="19" t="s">
        <v>166</v>
      </c>
      <c r="D66" s="19" t="s">
        <v>5</v>
      </c>
      <c r="E66" s="19"/>
      <c r="F66" s="20">
        <f>F67+F70</f>
        <v>3698</v>
      </c>
      <c r="G66" s="7">
        <f t="shared" si="10"/>
        <v>3284.2</v>
      </c>
      <c r="H66" s="7">
        <f t="shared" si="10"/>
        <v>3284.2</v>
      </c>
      <c r="I66" s="7">
        <f t="shared" si="10"/>
        <v>3284.2</v>
      </c>
      <c r="J66" s="7">
        <f t="shared" si="10"/>
        <v>3284.2</v>
      </c>
      <c r="K66" s="7">
        <f t="shared" si="10"/>
        <v>3284.2</v>
      </c>
      <c r="L66" s="7">
        <f t="shared" si="10"/>
        <v>3284.2</v>
      </c>
      <c r="M66" s="7">
        <f t="shared" si="10"/>
        <v>3284.2</v>
      </c>
      <c r="N66" s="7">
        <f t="shared" si="10"/>
        <v>3284.2</v>
      </c>
      <c r="O66" s="7">
        <f t="shared" si="10"/>
        <v>3284.2</v>
      </c>
      <c r="P66" s="7">
        <f t="shared" si="10"/>
        <v>3284.2</v>
      </c>
      <c r="Q66" s="7">
        <f t="shared" si="10"/>
        <v>3284.2</v>
      </c>
      <c r="R66" s="7">
        <f t="shared" si="10"/>
        <v>3284.2</v>
      </c>
      <c r="S66" s="7">
        <f t="shared" si="10"/>
        <v>3284.2</v>
      </c>
      <c r="T66" s="7">
        <f t="shared" si="10"/>
        <v>3284.2</v>
      </c>
      <c r="U66" s="7">
        <f t="shared" si="10"/>
        <v>3284.2</v>
      </c>
      <c r="V66" s="42">
        <f t="shared" si="10"/>
        <v>3284.2</v>
      </c>
      <c r="W66" s="20">
        <f>W67+W70</f>
        <v>3844</v>
      </c>
    </row>
    <row r="67" spans="1:23" s="28" customFormat="1" ht="31.5" outlineLevel="5">
      <c r="A67" s="5" t="s">
        <v>101</v>
      </c>
      <c r="B67" s="6" t="s">
        <v>9</v>
      </c>
      <c r="C67" s="6" t="s">
        <v>166</v>
      </c>
      <c r="D67" s="6" t="s">
        <v>100</v>
      </c>
      <c r="E67" s="6"/>
      <c r="F67" s="7">
        <f>F68+F69</f>
        <v>3692</v>
      </c>
      <c r="G67" s="7">
        <v>3284.2</v>
      </c>
      <c r="H67" s="7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42">
        <v>3284.2</v>
      </c>
      <c r="W67" s="7">
        <f>W68+W69</f>
        <v>3838</v>
      </c>
    </row>
    <row r="68" spans="1:23" s="28" customFormat="1" ht="15.75" customHeight="1" outlineLevel="5">
      <c r="A68" s="50" t="s">
        <v>97</v>
      </c>
      <c r="B68" s="51" t="s">
        <v>9</v>
      </c>
      <c r="C68" s="51" t="s">
        <v>166</v>
      </c>
      <c r="D68" s="51" t="s">
        <v>96</v>
      </c>
      <c r="E68" s="51"/>
      <c r="F68" s="52">
        <v>3690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42"/>
      <c r="W68" s="52">
        <v>3836</v>
      </c>
    </row>
    <row r="69" spans="1:23" s="28" customFormat="1" ht="31.5" outlineLevel="5">
      <c r="A69" s="50" t="s">
        <v>98</v>
      </c>
      <c r="B69" s="51" t="s">
        <v>9</v>
      </c>
      <c r="C69" s="51" t="s">
        <v>166</v>
      </c>
      <c r="D69" s="51" t="s">
        <v>99</v>
      </c>
      <c r="E69" s="51"/>
      <c r="F69" s="52">
        <v>2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42"/>
      <c r="W69" s="52">
        <v>2</v>
      </c>
    </row>
    <row r="70" spans="1:23" s="28" customFormat="1" ht="31.5" outlineLevel="5">
      <c r="A70" s="5" t="s">
        <v>102</v>
      </c>
      <c r="B70" s="6" t="s">
        <v>9</v>
      </c>
      <c r="C70" s="6" t="s">
        <v>166</v>
      </c>
      <c r="D70" s="6" t="s">
        <v>103</v>
      </c>
      <c r="E70" s="6"/>
      <c r="F70" s="7">
        <f>F71+F72</f>
        <v>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42"/>
      <c r="W70" s="7">
        <f>W71+W72</f>
        <v>6</v>
      </c>
    </row>
    <row r="71" spans="1:23" s="28" customFormat="1" ht="34.5" customHeight="1" outlineLevel="5">
      <c r="A71" s="50" t="s">
        <v>104</v>
      </c>
      <c r="B71" s="51" t="s">
        <v>9</v>
      </c>
      <c r="C71" s="51" t="s">
        <v>166</v>
      </c>
      <c r="D71" s="51" t="s">
        <v>105</v>
      </c>
      <c r="E71" s="51"/>
      <c r="F71" s="52"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42"/>
      <c r="W71" s="52">
        <v>0</v>
      </c>
    </row>
    <row r="72" spans="1:23" s="28" customFormat="1" ht="31.5" outlineLevel="5">
      <c r="A72" s="50" t="s">
        <v>106</v>
      </c>
      <c r="B72" s="51" t="s">
        <v>9</v>
      </c>
      <c r="C72" s="51" t="s">
        <v>166</v>
      </c>
      <c r="D72" s="51" t="s">
        <v>107</v>
      </c>
      <c r="E72" s="51"/>
      <c r="F72" s="52">
        <v>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42"/>
      <c r="W72" s="52">
        <v>6</v>
      </c>
    </row>
    <row r="73" spans="1:23" s="28" customFormat="1" ht="15.75" outlineLevel="3">
      <c r="A73" s="8" t="s">
        <v>32</v>
      </c>
      <c r="B73" s="9" t="s">
        <v>10</v>
      </c>
      <c r="C73" s="9" t="s">
        <v>6</v>
      </c>
      <c r="D73" s="9" t="s">
        <v>5</v>
      </c>
      <c r="E73" s="9"/>
      <c r="F73" s="10">
        <f>F74</f>
        <v>200</v>
      </c>
      <c r="G73" s="10" t="e">
        <f>#REF!</f>
        <v>#REF!</v>
      </c>
      <c r="H73" s="10" t="e">
        <f>#REF!</f>
        <v>#REF!</v>
      </c>
      <c r="I73" s="10" t="e">
        <f>#REF!</f>
        <v>#REF!</v>
      </c>
      <c r="J73" s="10" t="e">
        <f>#REF!</f>
        <v>#REF!</v>
      </c>
      <c r="K73" s="10" t="e">
        <f>#REF!</f>
        <v>#REF!</v>
      </c>
      <c r="L73" s="10" t="e">
        <f>#REF!</f>
        <v>#REF!</v>
      </c>
      <c r="M73" s="10" t="e">
        <f>#REF!</f>
        <v>#REF!</v>
      </c>
      <c r="N73" s="10" t="e">
        <f>#REF!</f>
        <v>#REF!</v>
      </c>
      <c r="O73" s="10" t="e">
        <f>#REF!</f>
        <v>#REF!</v>
      </c>
      <c r="P73" s="10" t="e">
        <f>#REF!</f>
        <v>#REF!</v>
      </c>
      <c r="Q73" s="10" t="e">
        <f>#REF!</f>
        <v>#REF!</v>
      </c>
      <c r="R73" s="10" t="e">
        <f>#REF!</f>
        <v>#REF!</v>
      </c>
      <c r="S73" s="10" t="e">
        <f>#REF!</f>
        <v>#REF!</v>
      </c>
      <c r="T73" s="10" t="e">
        <f>#REF!</f>
        <v>#REF!</v>
      </c>
      <c r="U73" s="10" t="e">
        <f>#REF!</f>
        <v>#REF!</v>
      </c>
      <c r="V73" s="87" t="e">
        <f>#REF!</f>
        <v>#REF!</v>
      </c>
      <c r="W73" s="10">
        <f>W74</f>
        <v>500</v>
      </c>
    </row>
    <row r="74" spans="1:23" s="28" customFormat="1" ht="35.25" customHeight="1" outlineLevel="3">
      <c r="A74" s="22" t="s">
        <v>159</v>
      </c>
      <c r="B74" s="12" t="s">
        <v>10</v>
      </c>
      <c r="C74" s="12" t="s">
        <v>160</v>
      </c>
      <c r="D74" s="12" t="s">
        <v>5</v>
      </c>
      <c r="E74" s="12"/>
      <c r="F74" s="13">
        <f>F75</f>
        <v>200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41"/>
      <c r="W74" s="13">
        <f>W75</f>
        <v>500</v>
      </c>
    </row>
    <row r="75" spans="1:23" s="28" customFormat="1" ht="34.5" customHeight="1" outlineLevel="3">
      <c r="A75" s="22" t="s">
        <v>164</v>
      </c>
      <c r="B75" s="12" t="s">
        <v>10</v>
      </c>
      <c r="C75" s="12" t="s">
        <v>161</v>
      </c>
      <c r="D75" s="12" t="s">
        <v>5</v>
      </c>
      <c r="E75" s="12"/>
      <c r="F75" s="13">
        <f>F76</f>
        <v>200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41"/>
      <c r="W75" s="13">
        <f>W76</f>
        <v>500</v>
      </c>
    </row>
    <row r="76" spans="1:23" s="28" customFormat="1" ht="32.25" customHeight="1" outlineLevel="4">
      <c r="A76" s="53" t="s">
        <v>171</v>
      </c>
      <c r="B76" s="19" t="s">
        <v>10</v>
      </c>
      <c r="C76" s="19" t="s">
        <v>172</v>
      </c>
      <c r="D76" s="19" t="s">
        <v>5</v>
      </c>
      <c r="E76" s="19"/>
      <c r="F76" s="20">
        <f>F77</f>
        <v>200</v>
      </c>
      <c r="G76" s="7">
        <f aca="true" t="shared" si="12" ref="G76:V76">G77</f>
        <v>0</v>
      </c>
      <c r="H76" s="7">
        <f t="shared" si="12"/>
        <v>0</v>
      </c>
      <c r="I76" s="7">
        <f t="shared" si="12"/>
        <v>0</v>
      </c>
      <c r="J76" s="7">
        <f t="shared" si="12"/>
        <v>0</v>
      </c>
      <c r="K76" s="7">
        <f t="shared" si="12"/>
        <v>0</v>
      </c>
      <c r="L76" s="7">
        <f t="shared" si="12"/>
        <v>0</v>
      </c>
      <c r="M76" s="7">
        <f t="shared" si="12"/>
        <v>0</v>
      </c>
      <c r="N76" s="7">
        <f t="shared" si="12"/>
        <v>0</v>
      </c>
      <c r="O76" s="7">
        <f t="shared" si="12"/>
        <v>0</v>
      </c>
      <c r="P76" s="7">
        <f t="shared" si="12"/>
        <v>0</v>
      </c>
      <c r="Q76" s="7">
        <f t="shared" si="12"/>
        <v>0</v>
      </c>
      <c r="R76" s="7">
        <f t="shared" si="12"/>
        <v>0</v>
      </c>
      <c r="S76" s="7">
        <f t="shared" si="12"/>
        <v>0</v>
      </c>
      <c r="T76" s="7">
        <f t="shared" si="12"/>
        <v>0</v>
      </c>
      <c r="U76" s="7">
        <f t="shared" si="12"/>
        <v>0</v>
      </c>
      <c r="V76" s="42">
        <f t="shared" si="12"/>
        <v>0</v>
      </c>
      <c r="W76" s="20">
        <f>W77</f>
        <v>500</v>
      </c>
    </row>
    <row r="77" spans="1:23" s="28" customFormat="1" ht="15.75" outlineLevel="5">
      <c r="A77" s="5" t="s">
        <v>119</v>
      </c>
      <c r="B77" s="6" t="s">
        <v>10</v>
      </c>
      <c r="C77" s="6" t="s">
        <v>172</v>
      </c>
      <c r="D77" s="6" t="s">
        <v>118</v>
      </c>
      <c r="E77" s="6"/>
      <c r="F77" s="7">
        <v>200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42"/>
      <c r="W77" s="7">
        <v>500</v>
      </c>
    </row>
    <row r="78" spans="1:23" s="28" customFormat="1" ht="15.75" customHeight="1" outlineLevel="3">
      <c r="A78" s="8" t="s">
        <v>33</v>
      </c>
      <c r="B78" s="9" t="s">
        <v>74</v>
      </c>
      <c r="C78" s="9" t="s">
        <v>6</v>
      </c>
      <c r="D78" s="9" t="s">
        <v>5</v>
      </c>
      <c r="E78" s="9"/>
      <c r="F78" s="10">
        <f>F79+F131</f>
        <v>35860.1</v>
      </c>
      <c r="G78" s="10" t="e">
        <f>G79+#REF!+#REF!+#REF!+#REF!+#REF!+G111+G118+G125</f>
        <v>#REF!</v>
      </c>
      <c r="H78" s="10" t="e">
        <f>H79+#REF!+#REF!+#REF!+#REF!+#REF!+H111+H118+H125</f>
        <v>#REF!</v>
      </c>
      <c r="I78" s="10" t="e">
        <f>I79+#REF!+#REF!+#REF!+#REF!+#REF!+I111+I118+I125</f>
        <v>#REF!</v>
      </c>
      <c r="J78" s="10" t="e">
        <f>J79+#REF!+#REF!+#REF!+#REF!+#REF!+J111+J118+J125</f>
        <v>#REF!</v>
      </c>
      <c r="K78" s="10" t="e">
        <f>K79+#REF!+#REF!+#REF!+#REF!+#REF!+K111+K118+K125</f>
        <v>#REF!</v>
      </c>
      <c r="L78" s="10" t="e">
        <f>L79+#REF!+#REF!+#REF!+#REF!+#REF!+L111+L118+L125</f>
        <v>#REF!</v>
      </c>
      <c r="M78" s="10" t="e">
        <f>M79+#REF!+#REF!+#REF!+#REF!+#REF!+M111+M118+M125</f>
        <v>#REF!</v>
      </c>
      <c r="N78" s="10" t="e">
        <f>N79+#REF!+#REF!+#REF!+#REF!+#REF!+N111+N118+N125</f>
        <v>#REF!</v>
      </c>
      <c r="O78" s="10" t="e">
        <f>O79+#REF!+#REF!+#REF!+#REF!+#REF!+O111+O118+O125</f>
        <v>#REF!</v>
      </c>
      <c r="P78" s="10" t="e">
        <f>P79+#REF!+#REF!+#REF!+#REF!+#REF!+P111+P118+P125</f>
        <v>#REF!</v>
      </c>
      <c r="Q78" s="10" t="e">
        <f>Q79+#REF!+#REF!+#REF!+#REF!+#REF!+Q111+Q118+Q125</f>
        <v>#REF!</v>
      </c>
      <c r="R78" s="10" t="e">
        <f>R79+#REF!+#REF!+#REF!+#REF!+#REF!+R111+R118+R125</f>
        <v>#REF!</v>
      </c>
      <c r="S78" s="10" t="e">
        <f>S79+#REF!+#REF!+#REF!+#REF!+#REF!+S111+S118+S125</f>
        <v>#REF!</v>
      </c>
      <c r="T78" s="10" t="e">
        <f>T79+#REF!+#REF!+#REF!+#REF!+#REF!+T111+T118+T125</f>
        <v>#REF!</v>
      </c>
      <c r="U78" s="10" t="e">
        <f>U79+#REF!+#REF!+#REF!+#REF!+#REF!+U111+U118+U125</f>
        <v>#REF!</v>
      </c>
      <c r="V78" s="87" t="e">
        <f>V79+#REF!+#REF!+#REF!+#REF!+#REF!+V111+V118+V125</f>
        <v>#REF!</v>
      </c>
      <c r="W78" s="10">
        <f>W79+W131</f>
        <v>38139.19</v>
      </c>
    </row>
    <row r="79" spans="1:23" s="28" customFormat="1" ht="33.75" customHeight="1" outlineLevel="3">
      <c r="A79" s="22" t="s">
        <v>159</v>
      </c>
      <c r="B79" s="12" t="s">
        <v>74</v>
      </c>
      <c r="C79" s="12" t="s">
        <v>160</v>
      </c>
      <c r="D79" s="12" t="s">
        <v>5</v>
      </c>
      <c r="E79" s="12"/>
      <c r="F79" s="13">
        <f>F80</f>
        <v>35650.1</v>
      </c>
      <c r="G79" s="13">
        <f aca="true" t="shared" si="13" ref="G79:V79">G81</f>
        <v>0</v>
      </c>
      <c r="H79" s="13">
        <f t="shared" si="13"/>
        <v>0</v>
      </c>
      <c r="I79" s="13">
        <f t="shared" si="13"/>
        <v>0</v>
      </c>
      <c r="J79" s="13">
        <f t="shared" si="13"/>
        <v>0</v>
      </c>
      <c r="K79" s="13">
        <f t="shared" si="13"/>
        <v>0</v>
      </c>
      <c r="L79" s="13">
        <f t="shared" si="13"/>
        <v>0</v>
      </c>
      <c r="M79" s="13">
        <f t="shared" si="13"/>
        <v>0</v>
      </c>
      <c r="N79" s="13">
        <f t="shared" si="13"/>
        <v>0</v>
      </c>
      <c r="O79" s="13">
        <f t="shared" si="13"/>
        <v>0</v>
      </c>
      <c r="P79" s="13">
        <f t="shared" si="13"/>
        <v>0</v>
      </c>
      <c r="Q79" s="13">
        <f t="shared" si="13"/>
        <v>0</v>
      </c>
      <c r="R79" s="13">
        <f t="shared" si="13"/>
        <v>0</v>
      </c>
      <c r="S79" s="13">
        <f t="shared" si="13"/>
        <v>0</v>
      </c>
      <c r="T79" s="13">
        <f t="shared" si="13"/>
        <v>0</v>
      </c>
      <c r="U79" s="13">
        <f t="shared" si="13"/>
        <v>0</v>
      </c>
      <c r="V79" s="41">
        <f t="shared" si="13"/>
        <v>0</v>
      </c>
      <c r="W79" s="13">
        <f>W80</f>
        <v>38129.19</v>
      </c>
    </row>
    <row r="80" spans="1:23" s="28" customFormat="1" ht="33.75" customHeight="1" outlineLevel="3">
      <c r="A80" s="22" t="s">
        <v>164</v>
      </c>
      <c r="B80" s="12" t="s">
        <v>74</v>
      </c>
      <c r="C80" s="12" t="s">
        <v>161</v>
      </c>
      <c r="D80" s="12" t="s">
        <v>5</v>
      </c>
      <c r="E80" s="12"/>
      <c r="F80" s="13">
        <f>F81+F87+F94+F101+F99+F111+F118+F125</f>
        <v>35650.1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41"/>
      <c r="W80" s="13">
        <f>W81+W87+W94+W101+W99+W111+W118+W125</f>
        <v>38129.19</v>
      </c>
    </row>
    <row r="81" spans="1:23" s="28" customFormat="1" ht="31.5" outlineLevel="4">
      <c r="A81" s="53" t="s">
        <v>34</v>
      </c>
      <c r="B81" s="19" t="s">
        <v>74</v>
      </c>
      <c r="C81" s="19" t="s">
        <v>173</v>
      </c>
      <c r="D81" s="19" t="s">
        <v>5</v>
      </c>
      <c r="E81" s="19"/>
      <c r="F81" s="20">
        <f>F82+F85</f>
        <v>1725</v>
      </c>
      <c r="G81" s="7">
        <f aca="true" t="shared" si="14" ref="G81:V81">G82</f>
        <v>0</v>
      </c>
      <c r="H81" s="7">
        <f t="shared" si="14"/>
        <v>0</v>
      </c>
      <c r="I81" s="7">
        <f t="shared" si="14"/>
        <v>0</v>
      </c>
      <c r="J81" s="7">
        <f t="shared" si="14"/>
        <v>0</v>
      </c>
      <c r="K81" s="7">
        <f t="shared" si="14"/>
        <v>0</v>
      </c>
      <c r="L81" s="7">
        <f t="shared" si="14"/>
        <v>0</v>
      </c>
      <c r="M81" s="7">
        <f t="shared" si="14"/>
        <v>0</v>
      </c>
      <c r="N81" s="7">
        <f t="shared" si="14"/>
        <v>0</v>
      </c>
      <c r="O81" s="7">
        <f t="shared" si="14"/>
        <v>0</v>
      </c>
      <c r="P81" s="7">
        <f t="shared" si="14"/>
        <v>0</v>
      </c>
      <c r="Q81" s="7">
        <f t="shared" si="14"/>
        <v>0</v>
      </c>
      <c r="R81" s="7">
        <f t="shared" si="14"/>
        <v>0</v>
      </c>
      <c r="S81" s="7">
        <f t="shared" si="14"/>
        <v>0</v>
      </c>
      <c r="T81" s="7">
        <f t="shared" si="14"/>
        <v>0</v>
      </c>
      <c r="U81" s="7">
        <f t="shared" si="14"/>
        <v>0</v>
      </c>
      <c r="V81" s="42">
        <f t="shared" si="14"/>
        <v>0</v>
      </c>
      <c r="W81" s="20">
        <f>W82+W85</f>
        <v>1725</v>
      </c>
    </row>
    <row r="82" spans="1:23" s="28" customFormat="1" ht="31.5" outlineLevel="5">
      <c r="A82" s="5" t="s">
        <v>101</v>
      </c>
      <c r="B82" s="6" t="s">
        <v>74</v>
      </c>
      <c r="C82" s="6" t="s">
        <v>173</v>
      </c>
      <c r="D82" s="6" t="s">
        <v>100</v>
      </c>
      <c r="E82" s="6"/>
      <c r="F82" s="7">
        <f>F83+F84</f>
        <v>1108.1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42"/>
      <c r="W82" s="7">
        <f>W83+W84</f>
        <v>1108.1</v>
      </c>
    </row>
    <row r="83" spans="1:23" s="28" customFormat="1" ht="18" customHeight="1" outlineLevel="5">
      <c r="A83" s="50" t="s">
        <v>97</v>
      </c>
      <c r="B83" s="51" t="s">
        <v>74</v>
      </c>
      <c r="C83" s="51" t="s">
        <v>173</v>
      </c>
      <c r="D83" s="51" t="s">
        <v>96</v>
      </c>
      <c r="E83" s="51"/>
      <c r="F83" s="52">
        <v>1107.3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42"/>
      <c r="W83" s="52">
        <v>1107.3</v>
      </c>
    </row>
    <row r="84" spans="1:23" s="28" customFormat="1" ht="31.5" outlineLevel="5">
      <c r="A84" s="50" t="s">
        <v>98</v>
      </c>
      <c r="B84" s="51" t="s">
        <v>74</v>
      </c>
      <c r="C84" s="51" t="s">
        <v>173</v>
      </c>
      <c r="D84" s="51" t="s">
        <v>99</v>
      </c>
      <c r="E84" s="51"/>
      <c r="F84" s="52">
        <v>0.8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42"/>
      <c r="W84" s="52">
        <v>0.8</v>
      </c>
    </row>
    <row r="85" spans="1:23" s="28" customFormat="1" ht="31.5" outlineLevel="5">
      <c r="A85" s="5" t="s">
        <v>102</v>
      </c>
      <c r="B85" s="6" t="s">
        <v>74</v>
      </c>
      <c r="C85" s="6" t="s">
        <v>173</v>
      </c>
      <c r="D85" s="6" t="s">
        <v>103</v>
      </c>
      <c r="E85" s="6"/>
      <c r="F85" s="7">
        <f>F86</f>
        <v>616.9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42"/>
      <c r="W85" s="7">
        <f>W86</f>
        <v>616.9</v>
      </c>
    </row>
    <row r="86" spans="1:23" s="28" customFormat="1" ht="31.5" outlineLevel="5">
      <c r="A86" s="50" t="s">
        <v>106</v>
      </c>
      <c r="B86" s="51" t="s">
        <v>74</v>
      </c>
      <c r="C86" s="51" t="s">
        <v>173</v>
      </c>
      <c r="D86" s="51" t="s">
        <v>107</v>
      </c>
      <c r="E86" s="51"/>
      <c r="F86" s="52">
        <v>616.9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42"/>
      <c r="W86" s="52">
        <v>616.9</v>
      </c>
    </row>
    <row r="87" spans="1:23" s="28" customFormat="1" ht="51" customHeight="1" outlineLevel="4">
      <c r="A87" s="54" t="s">
        <v>165</v>
      </c>
      <c r="B87" s="19" t="s">
        <v>74</v>
      </c>
      <c r="C87" s="19" t="s">
        <v>166</v>
      </c>
      <c r="D87" s="19" t="s">
        <v>5</v>
      </c>
      <c r="E87" s="19"/>
      <c r="F87" s="20">
        <f>F88+F91</f>
        <v>11524.699999999999</v>
      </c>
      <c r="G87" s="7">
        <f aca="true" t="shared" si="15" ref="G87:V87">G88</f>
        <v>0</v>
      </c>
      <c r="H87" s="7">
        <f t="shared" si="15"/>
        <v>0</v>
      </c>
      <c r="I87" s="7">
        <f t="shared" si="15"/>
        <v>0</v>
      </c>
      <c r="J87" s="7">
        <f t="shared" si="15"/>
        <v>0</v>
      </c>
      <c r="K87" s="7">
        <f t="shared" si="15"/>
        <v>0</v>
      </c>
      <c r="L87" s="7">
        <f t="shared" si="15"/>
        <v>0</v>
      </c>
      <c r="M87" s="7">
        <f t="shared" si="15"/>
        <v>0</v>
      </c>
      <c r="N87" s="7">
        <f t="shared" si="15"/>
        <v>0</v>
      </c>
      <c r="O87" s="7">
        <f t="shared" si="15"/>
        <v>0</v>
      </c>
      <c r="P87" s="7">
        <f t="shared" si="15"/>
        <v>0</v>
      </c>
      <c r="Q87" s="7">
        <f t="shared" si="15"/>
        <v>0</v>
      </c>
      <c r="R87" s="7">
        <f t="shared" si="15"/>
        <v>0</v>
      </c>
      <c r="S87" s="7">
        <f t="shared" si="15"/>
        <v>0</v>
      </c>
      <c r="T87" s="7">
        <f t="shared" si="15"/>
        <v>0</v>
      </c>
      <c r="U87" s="7">
        <f t="shared" si="15"/>
        <v>0</v>
      </c>
      <c r="V87" s="42">
        <f t="shared" si="15"/>
        <v>0</v>
      </c>
      <c r="W87" s="20">
        <f>W88+W91</f>
        <v>12004.699999999999</v>
      </c>
    </row>
    <row r="88" spans="1:23" s="28" customFormat="1" ht="31.5" outlineLevel="5">
      <c r="A88" s="5" t="s">
        <v>101</v>
      </c>
      <c r="B88" s="6" t="s">
        <v>74</v>
      </c>
      <c r="C88" s="6" t="s">
        <v>166</v>
      </c>
      <c r="D88" s="6" t="s">
        <v>100</v>
      </c>
      <c r="E88" s="6"/>
      <c r="F88" s="7">
        <f>F89+F90</f>
        <v>11404.9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42"/>
      <c r="W88" s="7">
        <f>W89+W90</f>
        <v>11883.9</v>
      </c>
    </row>
    <row r="89" spans="1:23" s="28" customFormat="1" ht="18.75" customHeight="1" outlineLevel="5">
      <c r="A89" s="50" t="s">
        <v>97</v>
      </c>
      <c r="B89" s="51" t="s">
        <v>74</v>
      </c>
      <c r="C89" s="51" t="s">
        <v>166</v>
      </c>
      <c r="D89" s="51" t="s">
        <v>96</v>
      </c>
      <c r="E89" s="51"/>
      <c r="F89" s="52">
        <v>11394.9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42"/>
      <c r="W89" s="52">
        <v>11873.9</v>
      </c>
    </row>
    <row r="90" spans="1:23" s="28" customFormat="1" ht="31.5" outlineLevel="5">
      <c r="A90" s="50" t="s">
        <v>98</v>
      </c>
      <c r="B90" s="51" t="s">
        <v>74</v>
      </c>
      <c r="C90" s="51" t="s">
        <v>166</v>
      </c>
      <c r="D90" s="51" t="s">
        <v>99</v>
      </c>
      <c r="E90" s="51"/>
      <c r="F90" s="52">
        <v>10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42"/>
      <c r="W90" s="52">
        <v>10</v>
      </c>
    </row>
    <row r="91" spans="1:23" s="28" customFormat="1" ht="31.5" outlineLevel="5">
      <c r="A91" s="5" t="s">
        <v>102</v>
      </c>
      <c r="B91" s="6" t="s">
        <v>74</v>
      </c>
      <c r="C91" s="6" t="s">
        <v>166</v>
      </c>
      <c r="D91" s="6" t="s">
        <v>103</v>
      </c>
      <c r="E91" s="6"/>
      <c r="F91" s="7">
        <f>F92+F93</f>
        <v>119.8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42"/>
      <c r="W91" s="7">
        <f>W92+W93</f>
        <v>120.8</v>
      </c>
    </row>
    <row r="92" spans="1:23" s="28" customFormat="1" ht="34.5" customHeight="1" outlineLevel="5">
      <c r="A92" s="50" t="s">
        <v>104</v>
      </c>
      <c r="B92" s="51" t="s">
        <v>74</v>
      </c>
      <c r="C92" s="51" t="s">
        <v>166</v>
      </c>
      <c r="D92" s="51" t="s">
        <v>105</v>
      </c>
      <c r="E92" s="51"/>
      <c r="F92" s="52">
        <v>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42"/>
      <c r="W92" s="52">
        <v>0</v>
      </c>
    </row>
    <row r="93" spans="1:23" s="28" customFormat="1" ht="31.5" outlineLevel="5">
      <c r="A93" s="50" t="s">
        <v>106</v>
      </c>
      <c r="B93" s="51" t="s">
        <v>74</v>
      </c>
      <c r="C93" s="51" t="s">
        <v>166</v>
      </c>
      <c r="D93" s="51" t="s">
        <v>107</v>
      </c>
      <c r="E93" s="51"/>
      <c r="F93" s="52">
        <v>119.8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42"/>
      <c r="W93" s="52">
        <v>120.8</v>
      </c>
    </row>
    <row r="94" spans="1:23" s="28" customFormat="1" ht="48.75" customHeight="1" outlineLevel="4">
      <c r="A94" s="53" t="s">
        <v>174</v>
      </c>
      <c r="B94" s="19" t="s">
        <v>74</v>
      </c>
      <c r="C94" s="19" t="s">
        <v>175</v>
      </c>
      <c r="D94" s="19" t="s">
        <v>5</v>
      </c>
      <c r="E94" s="19"/>
      <c r="F94" s="20">
        <f>F95+F97</f>
        <v>300</v>
      </c>
      <c r="G94" s="7">
        <f aca="true" t="shared" si="16" ref="G94:V94">G95</f>
        <v>0</v>
      </c>
      <c r="H94" s="7">
        <f t="shared" si="16"/>
        <v>0</v>
      </c>
      <c r="I94" s="7">
        <f t="shared" si="16"/>
        <v>0</v>
      </c>
      <c r="J94" s="7">
        <f t="shared" si="16"/>
        <v>0</v>
      </c>
      <c r="K94" s="7">
        <f t="shared" si="16"/>
        <v>0</v>
      </c>
      <c r="L94" s="7">
        <f t="shared" si="16"/>
        <v>0</v>
      </c>
      <c r="M94" s="7">
        <f t="shared" si="16"/>
        <v>0</v>
      </c>
      <c r="N94" s="7">
        <f t="shared" si="16"/>
        <v>0</v>
      </c>
      <c r="O94" s="7">
        <f t="shared" si="16"/>
        <v>0</v>
      </c>
      <c r="P94" s="7">
        <f t="shared" si="16"/>
        <v>0</v>
      </c>
      <c r="Q94" s="7">
        <f t="shared" si="16"/>
        <v>0</v>
      </c>
      <c r="R94" s="7">
        <f t="shared" si="16"/>
        <v>0</v>
      </c>
      <c r="S94" s="7">
        <f t="shared" si="16"/>
        <v>0</v>
      </c>
      <c r="T94" s="7">
        <f t="shared" si="16"/>
        <v>0</v>
      </c>
      <c r="U94" s="7">
        <f t="shared" si="16"/>
        <v>0</v>
      </c>
      <c r="V94" s="42">
        <f t="shared" si="16"/>
        <v>0</v>
      </c>
      <c r="W94" s="20">
        <f>W95+W97</f>
        <v>200</v>
      </c>
    </row>
    <row r="95" spans="1:23" s="28" customFormat="1" ht="31.5" outlineLevel="5">
      <c r="A95" s="5" t="s">
        <v>102</v>
      </c>
      <c r="B95" s="6" t="s">
        <v>74</v>
      </c>
      <c r="C95" s="6" t="s">
        <v>175</v>
      </c>
      <c r="D95" s="6" t="s">
        <v>103</v>
      </c>
      <c r="E95" s="6"/>
      <c r="F95" s="7">
        <f>F96</f>
        <v>296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42"/>
      <c r="W95" s="7">
        <f>W96</f>
        <v>196</v>
      </c>
    </row>
    <row r="96" spans="1:23" s="28" customFormat="1" ht="31.5" outlineLevel="5">
      <c r="A96" s="50" t="s">
        <v>106</v>
      </c>
      <c r="B96" s="51" t="s">
        <v>74</v>
      </c>
      <c r="C96" s="51" t="s">
        <v>175</v>
      </c>
      <c r="D96" s="51" t="s">
        <v>107</v>
      </c>
      <c r="E96" s="51"/>
      <c r="F96" s="52">
        <v>296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42"/>
      <c r="W96" s="52">
        <v>196</v>
      </c>
    </row>
    <row r="97" spans="1:23" s="28" customFormat="1" ht="18" customHeight="1" outlineLevel="5">
      <c r="A97" s="5" t="s">
        <v>108</v>
      </c>
      <c r="B97" s="6" t="s">
        <v>74</v>
      </c>
      <c r="C97" s="6" t="s">
        <v>175</v>
      </c>
      <c r="D97" s="6" t="s">
        <v>109</v>
      </c>
      <c r="E97" s="6"/>
      <c r="F97" s="7">
        <f>F98</f>
        <v>4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42"/>
      <c r="W97" s="7">
        <f>W98</f>
        <v>4</v>
      </c>
    </row>
    <row r="98" spans="1:23" s="28" customFormat="1" ht="18.75" customHeight="1" outlineLevel="5">
      <c r="A98" s="50" t="s">
        <v>111</v>
      </c>
      <c r="B98" s="51" t="s">
        <v>74</v>
      </c>
      <c r="C98" s="51" t="s">
        <v>175</v>
      </c>
      <c r="D98" s="51" t="s">
        <v>113</v>
      </c>
      <c r="E98" s="51"/>
      <c r="F98" s="52">
        <v>4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42"/>
      <c r="W98" s="52">
        <v>4</v>
      </c>
    </row>
    <row r="99" spans="1:23" s="28" customFormat="1" ht="15.75" customHeight="1" outlineLevel="4">
      <c r="A99" s="53" t="s">
        <v>176</v>
      </c>
      <c r="B99" s="19" t="s">
        <v>74</v>
      </c>
      <c r="C99" s="19" t="s">
        <v>177</v>
      </c>
      <c r="D99" s="19" t="s">
        <v>5</v>
      </c>
      <c r="E99" s="19"/>
      <c r="F99" s="20">
        <f>F100</f>
        <v>0</v>
      </c>
      <c r="G99" s="7">
        <f aca="true" t="shared" si="17" ref="G99:V99">G100</f>
        <v>0</v>
      </c>
      <c r="H99" s="7">
        <f t="shared" si="17"/>
        <v>0</v>
      </c>
      <c r="I99" s="7">
        <f t="shared" si="17"/>
        <v>0</v>
      </c>
      <c r="J99" s="7">
        <f t="shared" si="17"/>
        <v>0</v>
      </c>
      <c r="K99" s="7">
        <f t="shared" si="17"/>
        <v>0</v>
      </c>
      <c r="L99" s="7">
        <f t="shared" si="17"/>
        <v>0</v>
      </c>
      <c r="M99" s="7">
        <f t="shared" si="17"/>
        <v>0</v>
      </c>
      <c r="N99" s="7">
        <f t="shared" si="17"/>
        <v>0</v>
      </c>
      <c r="O99" s="7">
        <f t="shared" si="17"/>
        <v>0</v>
      </c>
      <c r="P99" s="7">
        <f t="shared" si="17"/>
        <v>0</v>
      </c>
      <c r="Q99" s="7">
        <f t="shared" si="17"/>
        <v>0</v>
      </c>
      <c r="R99" s="7">
        <f t="shared" si="17"/>
        <v>0</v>
      </c>
      <c r="S99" s="7">
        <f t="shared" si="17"/>
        <v>0</v>
      </c>
      <c r="T99" s="7">
        <f t="shared" si="17"/>
        <v>0</v>
      </c>
      <c r="U99" s="7">
        <f t="shared" si="17"/>
        <v>0</v>
      </c>
      <c r="V99" s="42">
        <f t="shared" si="17"/>
        <v>0</v>
      </c>
      <c r="W99" s="20">
        <f>W100</f>
        <v>0</v>
      </c>
    </row>
    <row r="100" spans="1:23" s="28" customFormat="1" ht="15.75" outlineLevel="5">
      <c r="A100" s="5" t="s">
        <v>121</v>
      </c>
      <c r="B100" s="6" t="s">
        <v>74</v>
      </c>
      <c r="C100" s="6" t="s">
        <v>177</v>
      </c>
      <c r="D100" s="6" t="s">
        <v>120</v>
      </c>
      <c r="E100" s="6"/>
      <c r="F100" s="7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42"/>
      <c r="W100" s="7">
        <v>0</v>
      </c>
    </row>
    <row r="101" spans="1:23" s="28" customFormat="1" ht="34.5" customHeight="1" outlineLevel="6">
      <c r="A101" s="53" t="s">
        <v>178</v>
      </c>
      <c r="B101" s="19" t="s">
        <v>74</v>
      </c>
      <c r="C101" s="19" t="s">
        <v>179</v>
      </c>
      <c r="D101" s="19" t="s">
        <v>5</v>
      </c>
      <c r="E101" s="19"/>
      <c r="F101" s="20">
        <f>F102+F105+F108</f>
        <v>19907</v>
      </c>
      <c r="G101" s="20">
        <f aca="true" t="shared" si="18" ref="G101:V101">G102</f>
        <v>0</v>
      </c>
      <c r="H101" s="20">
        <f t="shared" si="18"/>
        <v>0</v>
      </c>
      <c r="I101" s="20">
        <f t="shared" si="18"/>
        <v>0</v>
      </c>
      <c r="J101" s="20">
        <f t="shared" si="18"/>
        <v>0</v>
      </c>
      <c r="K101" s="20">
        <f t="shared" si="18"/>
        <v>0</v>
      </c>
      <c r="L101" s="20">
        <f t="shared" si="18"/>
        <v>0</v>
      </c>
      <c r="M101" s="20">
        <f t="shared" si="18"/>
        <v>0</v>
      </c>
      <c r="N101" s="20">
        <f t="shared" si="18"/>
        <v>0</v>
      </c>
      <c r="O101" s="20">
        <f t="shared" si="18"/>
        <v>0</v>
      </c>
      <c r="P101" s="20">
        <f t="shared" si="18"/>
        <v>0</v>
      </c>
      <c r="Q101" s="20">
        <f t="shared" si="18"/>
        <v>0</v>
      </c>
      <c r="R101" s="20">
        <f t="shared" si="18"/>
        <v>0</v>
      </c>
      <c r="S101" s="20">
        <f t="shared" si="18"/>
        <v>0</v>
      </c>
      <c r="T101" s="20">
        <f t="shared" si="18"/>
        <v>0</v>
      </c>
      <c r="U101" s="20">
        <f t="shared" si="18"/>
        <v>0</v>
      </c>
      <c r="V101" s="39">
        <f t="shared" si="18"/>
        <v>0</v>
      </c>
      <c r="W101" s="20">
        <f>W102+W105+W108</f>
        <v>22006.09</v>
      </c>
    </row>
    <row r="102" spans="1:23" s="28" customFormat="1" ht="19.5" customHeight="1" outlineLevel="6">
      <c r="A102" s="5" t="s">
        <v>122</v>
      </c>
      <c r="B102" s="6" t="s">
        <v>74</v>
      </c>
      <c r="C102" s="6" t="s">
        <v>179</v>
      </c>
      <c r="D102" s="6" t="s">
        <v>123</v>
      </c>
      <c r="E102" s="6"/>
      <c r="F102" s="7">
        <f>F103+F104</f>
        <v>11946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39"/>
      <c r="W102" s="7">
        <f>W103+W104</f>
        <v>11946</v>
      </c>
    </row>
    <row r="103" spans="1:23" s="28" customFormat="1" ht="18.75" customHeight="1" outlineLevel="6">
      <c r="A103" s="50" t="s">
        <v>97</v>
      </c>
      <c r="B103" s="51" t="s">
        <v>74</v>
      </c>
      <c r="C103" s="51" t="s">
        <v>179</v>
      </c>
      <c r="D103" s="51" t="s">
        <v>124</v>
      </c>
      <c r="E103" s="51"/>
      <c r="F103" s="52">
        <v>11936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39"/>
      <c r="W103" s="52">
        <v>11936</v>
      </c>
    </row>
    <row r="104" spans="1:23" s="28" customFormat="1" ht="31.5" outlineLevel="6">
      <c r="A104" s="50" t="s">
        <v>98</v>
      </c>
      <c r="B104" s="51" t="s">
        <v>74</v>
      </c>
      <c r="C104" s="51" t="s">
        <v>179</v>
      </c>
      <c r="D104" s="51" t="s">
        <v>125</v>
      </c>
      <c r="E104" s="51"/>
      <c r="F104" s="52">
        <v>10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39"/>
      <c r="W104" s="52">
        <v>10</v>
      </c>
    </row>
    <row r="105" spans="1:23" s="28" customFormat="1" ht="31.5" outlineLevel="6">
      <c r="A105" s="5" t="s">
        <v>102</v>
      </c>
      <c r="B105" s="6" t="s">
        <v>74</v>
      </c>
      <c r="C105" s="6" t="s">
        <v>179</v>
      </c>
      <c r="D105" s="6" t="s">
        <v>103</v>
      </c>
      <c r="E105" s="6"/>
      <c r="F105" s="7">
        <f>F106+F107</f>
        <v>7708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39"/>
      <c r="W105" s="7">
        <f>W106+W107</f>
        <v>9797.09</v>
      </c>
    </row>
    <row r="106" spans="1:23" s="28" customFormat="1" ht="33.75" customHeight="1" outlineLevel="6">
      <c r="A106" s="50" t="s">
        <v>104</v>
      </c>
      <c r="B106" s="51" t="s">
        <v>74</v>
      </c>
      <c r="C106" s="51" t="s">
        <v>179</v>
      </c>
      <c r="D106" s="51" t="s">
        <v>105</v>
      </c>
      <c r="E106" s="51"/>
      <c r="F106" s="52"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39"/>
      <c r="W106" s="52">
        <v>0</v>
      </c>
    </row>
    <row r="107" spans="1:23" s="28" customFormat="1" ht="31.5" outlineLevel="6">
      <c r="A107" s="50" t="s">
        <v>106</v>
      </c>
      <c r="B107" s="51" t="s">
        <v>74</v>
      </c>
      <c r="C107" s="51" t="s">
        <v>179</v>
      </c>
      <c r="D107" s="51" t="s">
        <v>107</v>
      </c>
      <c r="E107" s="51"/>
      <c r="F107" s="52">
        <v>7708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39"/>
      <c r="W107" s="52">
        <v>9797.09</v>
      </c>
    </row>
    <row r="108" spans="1:23" s="28" customFormat="1" ht="20.25" customHeight="1" outlineLevel="6">
      <c r="A108" s="5" t="s">
        <v>108</v>
      </c>
      <c r="B108" s="6" t="s">
        <v>74</v>
      </c>
      <c r="C108" s="6" t="s">
        <v>179</v>
      </c>
      <c r="D108" s="6" t="s">
        <v>109</v>
      </c>
      <c r="E108" s="6"/>
      <c r="F108" s="7">
        <f>F109+F110</f>
        <v>253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39"/>
      <c r="W108" s="7">
        <f>W109+W110</f>
        <v>263</v>
      </c>
    </row>
    <row r="109" spans="1:23" s="28" customFormat="1" ht="31.5" outlineLevel="6">
      <c r="A109" s="50" t="s">
        <v>110</v>
      </c>
      <c r="B109" s="51" t="s">
        <v>74</v>
      </c>
      <c r="C109" s="51" t="s">
        <v>179</v>
      </c>
      <c r="D109" s="51" t="s">
        <v>112</v>
      </c>
      <c r="E109" s="51"/>
      <c r="F109" s="52">
        <v>216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39"/>
      <c r="W109" s="52">
        <v>226</v>
      </c>
    </row>
    <row r="110" spans="1:23" s="28" customFormat="1" ht="18" customHeight="1" outlineLevel="6">
      <c r="A110" s="50" t="s">
        <v>111</v>
      </c>
      <c r="B110" s="51" t="s">
        <v>74</v>
      </c>
      <c r="C110" s="51" t="s">
        <v>179</v>
      </c>
      <c r="D110" s="51" t="s">
        <v>113</v>
      </c>
      <c r="E110" s="51"/>
      <c r="F110" s="52">
        <v>37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39"/>
      <c r="W110" s="52">
        <v>37</v>
      </c>
    </row>
    <row r="111" spans="1:23" s="28" customFormat="1" ht="33.75" customHeight="1" outlineLevel="6">
      <c r="A111" s="67" t="s">
        <v>181</v>
      </c>
      <c r="B111" s="19" t="s">
        <v>74</v>
      </c>
      <c r="C111" s="19" t="s">
        <v>180</v>
      </c>
      <c r="D111" s="19" t="s">
        <v>5</v>
      </c>
      <c r="E111" s="19"/>
      <c r="F111" s="20">
        <f>F112+F115</f>
        <v>1003.4</v>
      </c>
      <c r="G111" s="13">
        <f aca="true" t="shared" si="19" ref="G111:V111">G112</f>
        <v>0</v>
      </c>
      <c r="H111" s="13">
        <f t="shared" si="19"/>
        <v>0</v>
      </c>
      <c r="I111" s="13">
        <f t="shared" si="19"/>
        <v>0</v>
      </c>
      <c r="J111" s="13">
        <f t="shared" si="19"/>
        <v>0</v>
      </c>
      <c r="K111" s="13">
        <f t="shared" si="19"/>
        <v>0</v>
      </c>
      <c r="L111" s="13">
        <f t="shared" si="19"/>
        <v>0</v>
      </c>
      <c r="M111" s="13">
        <f t="shared" si="19"/>
        <v>0</v>
      </c>
      <c r="N111" s="13">
        <f t="shared" si="19"/>
        <v>0</v>
      </c>
      <c r="O111" s="13">
        <f t="shared" si="19"/>
        <v>0</v>
      </c>
      <c r="P111" s="13">
        <f t="shared" si="19"/>
        <v>0</v>
      </c>
      <c r="Q111" s="13">
        <f t="shared" si="19"/>
        <v>0</v>
      </c>
      <c r="R111" s="13">
        <f t="shared" si="19"/>
        <v>0</v>
      </c>
      <c r="S111" s="13">
        <f t="shared" si="19"/>
        <v>0</v>
      </c>
      <c r="T111" s="13">
        <f t="shared" si="19"/>
        <v>0</v>
      </c>
      <c r="U111" s="13">
        <f t="shared" si="19"/>
        <v>0</v>
      </c>
      <c r="V111" s="41">
        <f t="shared" si="19"/>
        <v>0</v>
      </c>
      <c r="W111" s="20">
        <f>W112+W115</f>
        <v>1003.4</v>
      </c>
    </row>
    <row r="112" spans="1:23" s="28" customFormat="1" ht="31.5" outlineLevel="6">
      <c r="A112" s="5" t="s">
        <v>101</v>
      </c>
      <c r="B112" s="6" t="s">
        <v>74</v>
      </c>
      <c r="C112" s="6" t="s">
        <v>180</v>
      </c>
      <c r="D112" s="6" t="s">
        <v>100</v>
      </c>
      <c r="E112" s="6"/>
      <c r="F112" s="7">
        <f>F113+F114</f>
        <v>967.8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39"/>
      <c r="W112" s="7">
        <f>W113+W114</f>
        <v>967.8</v>
      </c>
    </row>
    <row r="113" spans="1:23" s="28" customFormat="1" ht="18" customHeight="1" outlineLevel="6">
      <c r="A113" s="50" t="s">
        <v>97</v>
      </c>
      <c r="B113" s="51" t="s">
        <v>74</v>
      </c>
      <c r="C113" s="51" t="s">
        <v>180</v>
      </c>
      <c r="D113" s="51" t="s">
        <v>96</v>
      </c>
      <c r="E113" s="51"/>
      <c r="F113" s="52">
        <v>967.8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39"/>
      <c r="W113" s="52">
        <v>967.8</v>
      </c>
    </row>
    <row r="114" spans="1:23" s="28" customFormat="1" ht="31.5" outlineLevel="6">
      <c r="A114" s="50" t="s">
        <v>98</v>
      </c>
      <c r="B114" s="51" t="s">
        <v>74</v>
      </c>
      <c r="C114" s="51" t="s">
        <v>180</v>
      </c>
      <c r="D114" s="51" t="s">
        <v>99</v>
      </c>
      <c r="E114" s="51"/>
      <c r="F114" s="52">
        <v>0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39"/>
      <c r="W114" s="52">
        <v>0</v>
      </c>
    </row>
    <row r="115" spans="1:23" s="28" customFormat="1" ht="31.5" outlineLevel="6">
      <c r="A115" s="5" t="s">
        <v>102</v>
      </c>
      <c r="B115" s="6" t="s">
        <v>74</v>
      </c>
      <c r="C115" s="6" t="s">
        <v>180</v>
      </c>
      <c r="D115" s="6" t="s">
        <v>103</v>
      </c>
      <c r="E115" s="6"/>
      <c r="F115" s="7">
        <f>F116+F117</f>
        <v>35.6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39"/>
      <c r="W115" s="7">
        <f>W116+W117</f>
        <v>35.6</v>
      </c>
    </row>
    <row r="116" spans="1:23" s="28" customFormat="1" ht="32.25" customHeight="1" outlineLevel="6">
      <c r="A116" s="50" t="s">
        <v>104</v>
      </c>
      <c r="B116" s="51" t="s">
        <v>74</v>
      </c>
      <c r="C116" s="51" t="s">
        <v>180</v>
      </c>
      <c r="D116" s="51" t="s">
        <v>105</v>
      </c>
      <c r="E116" s="51"/>
      <c r="F116" s="52"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39"/>
      <c r="W116" s="52">
        <v>0</v>
      </c>
    </row>
    <row r="117" spans="1:23" s="28" customFormat="1" ht="31.5" outlineLevel="6">
      <c r="A117" s="50" t="s">
        <v>106</v>
      </c>
      <c r="B117" s="51" t="s">
        <v>74</v>
      </c>
      <c r="C117" s="51" t="s">
        <v>180</v>
      </c>
      <c r="D117" s="51" t="s">
        <v>107</v>
      </c>
      <c r="E117" s="51"/>
      <c r="F117" s="52">
        <v>35.6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39"/>
      <c r="W117" s="52">
        <v>35.6</v>
      </c>
    </row>
    <row r="118" spans="1:23" s="28" customFormat="1" ht="33" customHeight="1" outlineLevel="6">
      <c r="A118" s="67" t="s">
        <v>183</v>
      </c>
      <c r="B118" s="19" t="s">
        <v>74</v>
      </c>
      <c r="C118" s="19" t="s">
        <v>182</v>
      </c>
      <c r="D118" s="19" t="s">
        <v>5</v>
      </c>
      <c r="E118" s="19"/>
      <c r="F118" s="20">
        <f>F119+F122</f>
        <v>538</v>
      </c>
      <c r="G118" s="13">
        <f aca="true" t="shared" si="20" ref="G118:V118">G119</f>
        <v>0</v>
      </c>
      <c r="H118" s="13">
        <f t="shared" si="20"/>
        <v>0</v>
      </c>
      <c r="I118" s="13">
        <f t="shared" si="20"/>
        <v>0</v>
      </c>
      <c r="J118" s="13">
        <f t="shared" si="20"/>
        <v>0</v>
      </c>
      <c r="K118" s="13">
        <f t="shared" si="20"/>
        <v>0</v>
      </c>
      <c r="L118" s="13">
        <f t="shared" si="20"/>
        <v>0</v>
      </c>
      <c r="M118" s="13">
        <f t="shared" si="20"/>
        <v>0</v>
      </c>
      <c r="N118" s="13">
        <f t="shared" si="20"/>
        <v>0</v>
      </c>
      <c r="O118" s="13">
        <f t="shared" si="20"/>
        <v>0</v>
      </c>
      <c r="P118" s="13">
        <f t="shared" si="20"/>
        <v>0</v>
      </c>
      <c r="Q118" s="13">
        <f t="shared" si="20"/>
        <v>0</v>
      </c>
      <c r="R118" s="13">
        <f t="shared" si="20"/>
        <v>0</v>
      </c>
      <c r="S118" s="13">
        <f t="shared" si="20"/>
        <v>0</v>
      </c>
      <c r="T118" s="13">
        <f t="shared" si="20"/>
        <v>0</v>
      </c>
      <c r="U118" s="13">
        <f t="shared" si="20"/>
        <v>0</v>
      </c>
      <c r="V118" s="41">
        <f t="shared" si="20"/>
        <v>0</v>
      </c>
      <c r="W118" s="20">
        <f>W119+W122</f>
        <v>538</v>
      </c>
    </row>
    <row r="119" spans="1:23" s="28" customFormat="1" ht="31.5" outlineLevel="6">
      <c r="A119" s="5" t="s">
        <v>101</v>
      </c>
      <c r="B119" s="6" t="s">
        <v>74</v>
      </c>
      <c r="C119" s="6" t="s">
        <v>182</v>
      </c>
      <c r="D119" s="6" t="s">
        <v>100</v>
      </c>
      <c r="E119" s="6"/>
      <c r="F119" s="7">
        <f>F120+F121</f>
        <v>411.5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39"/>
      <c r="W119" s="7">
        <f>W120+W121</f>
        <v>411.5</v>
      </c>
    </row>
    <row r="120" spans="1:23" s="28" customFormat="1" ht="18.75" customHeight="1" outlineLevel="6">
      <c r="A120" s="50" t="s">
        <v>97</v>
      </c>
      <c r="B120" s="51" t="s">
        <v>74</v>
      </c>
      <c r="C120" s="51" t="s">
        <v>182</v>
      </c>
      <c r="D120" s="51" t="s">
        <v>96</v>
      </c>
      <c r="E120" s="51"/>
      <c r="F120" s="52">
        <v>408.7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39"/>
      <c r="W120" s="52">
        <v>408.7</v>
      </c>
    </row>
    <row r="121" spans="1:23" s="28" customFormat="1" ht="31.5" outlineLevel="6">
      <c r="A121" s="50" t="s">
        <v>98</v>
      </c>
      <c r="B121" s="51" t="s">
        <v>74</v>
      </c>
      <c r="C121" s="51" t="s">
        <v>182</v>
      </c>
      <c r="D121" s="51" t="s">
        <v>99</v>
      </c>
      <c r="E121" s="51"/>
      <c r="F121" s="52">
        <v>2.8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39"/>
      <c r="W121" s="52">
        <v>2.8</v>
      </c>
    </row>
    <row r="122" spans="1:23" s="28" customFormat="1" ht="31.5" outlineLevel="6">
      <c r="A122" s="5" t="s">
        <v>102</v>
      </c>
      <c r="B122" s="6" t="s">
        <v>74</v>
      </c>
      <c r="C122" s="6" t="s">
        <v>182</v>
      </c>
      <c r="D122" s="6" t="s">
        <v>103</v>
      </c>
      <c r="E122" s="6"/>
      <c r="F122" s="7">
        <f>F123+F124</f>
        <v>126.5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39"/>
      <c r="W122" s="7">
        <f>W123+W124</f>
        <v>126.5</v>
      </c>
    </row>
    <row r="123" spans="1:23" s="28" customFormat="1" ht="33" customHeight="1" outlineLevel="6">
      <c r="A123" s="50" t="s">
        <v>104</v>
      </c>
      <c r="B123" s="51" t="s">
        <v>74</v>
      </c>
      <c r="C123" s="51" t="s">
        <v>182</v>
      </c>
      <c r="D123" s="51" t="s">
        <v>105</v>
      </c>
      <c r="E123" s="51"/>
      <c r="F123" s="52">
        <v>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39"/>
      <c r="W123" s="52">
        <v>0</v>
      </c>
    </row>
    <row r="124" spans="1:23" s="28" customFormat="1" ht="31.5" outlineLevel="6">
      <c r="A124" s="50" t="s">
        <v>106</v>
      </c>
      <c r="B124" s="51" t="s">
        <v>74</v>
      </c>
      <c r="C124" s="51" t="s">
        <v>182</v>
      </c>
      <c r="D124" s="51" t="s">
        <v>107</v>
      </c>
      <c r="E124" s="51"/>
      <c r="F124" s="52">
        <v>126.5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39"/>
      <c r="W124" s="52">
        <v>126.5</v>
      </c>
    </row>
    <row r="125" spans="1:23" s="28" customFormat="1" ht="34.5" customHeight="1" outlineLevel="6">
      <c r="A125" s="67" t="s">
        <v>184</v>
      </c>
      <c r="B125" s="19" t="s">
        <v>74</v>
      </c>
      <c r="C125" s="19" t="s">
        <v>185</v>
      </c>
      <c r="D125" s="19" t="s">
        <v>5</v>
      </c>
      <c r="E125" s="19"/>
      <c r="F125" s="20">
        <f>F126+F128</f>
        <v>652</v>
      </c>
      <c r="G125" s="13">
        <f aca="true" t="shared" si="21" ref="G125:V125">G126</f>
        <v>0</v>
      </c>
      <c r="H125" s="13">
        <f t="shared" si="21"/>
        <v>0</v>
      </c>
      <c r="I125" s="13">
        <f t="shared" si="21"/>
        <v>0</v>
      </c>
      <c r="J125" s="13">
        <f t="shared" si="21"/>
        <v>0</v>
      </c>
      <c r="K125" s="13">
        <f t="shared" si="21"/>
        <v>0</v>
      </c>
      <c r="L125" s="13">
        <f t="shared" si="21"/>
        <v>0</v>
      </c>
      <c r="M125" s="13">
        <f t="shared" si="21"/>
        <v>0</v>
      </c>
      <c r="N125" s="13">
        <f t="shared" si="21"/>
        <v>0</v>
      </c>
      <c r="O125" s="13">
        <f t="shared" si="21"/>
        <v>0</v>
      </c>
      <c r="P125" s="13">
        <f t="shared" si="21"/>
        <v>0</v>
      </c>
      <c r="Q125" s="13">
        <f t="shared" si="21"/>
        <v>0</v>
      </c>
      <c r="R125" s="13">
        <f t="shared" si="21"/>
        <v>0</v>
      </c>
      <c r="S125" s="13">
        <f t="shared" si="21"/>
        <v>0</v>
      </c>
      <c r="T125" s="13">
        <f t="shared" si="21"/>
        <v>0</v>
      </c>
      <c r="U125" s="13">
        <f t="shared" si="21"/>
        <v>0</v>
      </c>
      <c r="V125" s="41">
        <f t="shared" si="21"/>
        <v>0</v>
      </c>
      <c r="W125" s="20">
        <f>W126+W128</f>
        <v>652</v>
      </c>
    </row>
    <row r="126" spans="1:23" s="28" customFormat="1" ht="31.5" outlineLevel="6">
      <c r="A126" s="5" t="s">
        <v>101</v>
      </c>
      <c r="B126" s="6" t="s">
        <v>74</v>
      </c>
      <c r="C126" s="6" t="s">
        <v>185</v>
      </c>
      <c r="D126" s="6" t="s">
        <v>100</v>
      </c>
      <c r="E126" s="6"/>
      <c r="F126" s="7">
        <f>F127</f>
        <v>609.7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39"/>
      <c r="W126" s="7">
        <f>W127</f>
        <v>609.7</v>
      </c>
    </row>
    <row r="127" spans="1:23" s="28" customFormat="1" ht="18" customHeight="1" outlineLevel="6">
      <c r="A127" s="50" t="s">
        <v>97</v>
      </c>
      <c r="B127" s="51" t="s">
        <v>74</v>
      </c>
      <c r="C127" s="51" t="s">
        <v>185</v>
      </c>
      <c r="D127" s="51" t="s">
        <v>96</v>
      </c>
      <c r="E127" s="55"/>
      <c r="F127" s="52">
        <v>609.7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52">
        <v>609.7</v>
      </c>
    </row>
    <row r="128" spans="1:23" s="28" customFormat="1" ht="31.5" outlineLevel="6">
      <c r="A128" s="5" t="s">
        <v>102</v>
      </c>
      <c r="B128" s="6" t="s">
        <v>74</v>
      </c>
      <c r="C128" s="6" t="s">
        <v>185</v>
      </c>
      <c r="D128" s="6" t="s">
        <v>103</v>
      </c>
      <c r="E128" s="49"/>
      <c r="F128" s="7">
        <f>F129+F130</f>
        <v>42.3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7">
        <f>W129+W130</f>
        <v>42.3</v>
      </c>
    </row>
    <row r="129" spans="1:23" s="28" customFormat="1" ht="33" customHeight="1" outlineLevel="6">
      <c r="A129" s="50" t="s">
        <v>104</v>
      </c>
      <c r="B129" s="51" t="s">
        <v>74</v>
      </c>
      <c r="C129" s="51" t="s">
        <v>185</v>
      </c>
      <c r="D129" s="51" t="s">
        <v>105</v>
      </c>
      <c r="E129" s="55"/>
      <c r="F129" s="52">
        <v>0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52">
        <v>0</v>
      </c>
    </row>
    <row r="130" spans="1:23" s="28" customFormat="1" ht="31.5" outlineLevel="6">
      <c r="A130" s="50" t="s">
        <v>106</v>
      </c>
      <c r="B130" s="51" t="s">
        <v>74</v>
      </c>
      <c r="C130" s="51" t="s">
        <v>185</v>
      </c>
      <c r="D130" s="51" t="s">
        <v>107</v>
      </c>
      <c r="E130" s="55"/>
      <c r="F130" s="52">
        <v>42.3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52">
        <v>42.3</v>
      </c>
    </row>
    <row r="131" spans="1:23" s="28" customFormat="1" ht="19.5" customHeight="1" outlineLevel="6">
      <c r="A131" s="14" t="s">
        <v>186</v>
      </c>
      <c r="B131" s="12" t="s">
        <v>74</v>
      </c>
      <c r="C131" s="12" t="s">
        <v>6</v>
      </c>
      <c r="D131" s="12" t="s">
        <v>5</v>
      </c>
      <c r="E131" s="12"/>
      <c r="F131" s="13">
        <f>F132+F139</f>
        <v>210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13">
        <f>W132+W139</f>
        <v>10</v>
      </c>
    </row>
    <row r="132" spans="1:23" s="28" customFormat="1" ht="31.5" outlineLevel="6">
      <c r="A132" s="53" t="s">
        <v>191</v>
      </c>
      <c r="B132" s="19" t="s">
        <v>74</v>
      </c>
      <c r="C132" s="19" t="s">
        <v>49</v>
      </c>
      <c r="D132" s="19" t="s">
        <v>5</v>
      </c>
      <c r="E132" s="19"/>
      <c r="F132" s="20">
        <f>F133+F136</f>
        <v>10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20">
        <f>W133+W136</f>
        <v>10</v>
      </c>
    </row>
    <row r="133" spans="1:23" s="28" customFormat="1" ht="49.5" customHeight="1" outlineLevel="6">
      <c r="A133" s="5" t="s">
        <v>188</v>
      </c>
      <c r="B133" s="6" t="s">
        <v>74</v>
      </c>
      <c r="C133" s="6" t="s">
        <v>187</v>
      </c>
      <c r="D133" s="6" t="s">
        <v>5</v>
      </c>
      <c r="E133" s="6"/>
      <c r="F133" s="7">
        <f>F134</f>
        <v>0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7">
        <f>W134</f>
        <v>0</v>
      </c>
    </row>
    <row r="134" spans="1:23" s="28" customFormat="1" ht="31.5" outlineLevel="6">
      <c r="A134" s="50" t="s">
        <v>102</v>
      </c>
      <c r="B134" s="51" t="s">
        <v>74</v>
      </c>
      <c r="C134" s="51" t="s">
        <v>187</v>
      </c>
      <c r="D134" s="51" t="s">
        <v>103</v>
      </c>
      <c r="E134" s="51"/>
      <c r="F134" s="52">
        <f>F135</f>
        <v>0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52">
        <f>W135</f>
        <v>0</v>
      </c>
    </row>
    <row r="135" spans="1:23" s="28" customFormat="1" ht="31.5" outlineLevel="6">
      <c r="A135" s="50" t="s">
        <v>106</v>
      </c>
      <c r="B135" s="51" t="s">
        <v>74</v>
      </c>
      <c r="C135" s="51" t="s">
        <v>187</v>
      </c>
      <c r="D135" s="51" t="s">
        <v>107</v>
      </c>
      <c r="E135" s="51"/>
      <c r="F135" s="52">
        <v>0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52">
        <v>0</v>
      </c>
    </row>
    <row r="136" spans="1:23" s="28" customFormat="1" ht="31.5" customHeight="1" outlineLevel="6">
      <c r="A136" s="5" t="s">
        <v>189</v>
      </c>
      <c r="B136" s="6" t="s">
        <v>74</v>
      </c>
      <c r="C136" s="6" t="s">
        <v>190</v>
      </c>
      <c r="D136" s="6" t="s">
        <v>5</v>
      </c>
      <c r="E136" s="6"/>
      <c r="F136" s="7">
        <f>F137</f>
        <v>10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7">
        <f>W137</f>
        <v>10</v>
      </c>
    </row>
    <row r="137" spans="1:23" s="28" customFormat="1" ht="31.5" outlineLevel="6">
      <c r="A137" s="50" t="s">
        <v>102</v>
      </c>
      <c r="B137" s="51" t="s">
        <v>74</v>
      </c>
      <c r="C137" s="51" t="s">
        <v>190</v>
      </c>
      <c r="D137" s="51" t="s">
        <v>103</v>
      </c>
      <c r="E137" s="51"/>
      <c r="F137" s="52">
        <f>F138</f>
        <v>10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52">
        <f>W138</f>
        <v>10</v>
      </c>
    </row>
    <row r="138" spans="1:23" s="28" customFormat="1" ht="31.5" outlineLevel="6">
      <c r="A138" s="50" t="s">
        <v>106</v>
      </c>
      <c r="B138" s="51" t="s">
        <v>74</v>
      </c>
      <c r="C138" s="51" t="s">
        <v>190</v>
      </c>
      <c r="D138" s="51" t="s">
        <v>107</v>
      </c>
      <c r="E138" s="51"/>
      <c r="F138" s="52">
        <v>10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52">
        <v>10</v>
      </c>
    </row>
    <row r="139" spans="1:23" s="28" customFormat="1" ht="34.5" customHeight="1" outlineLevel="6">
      <c r="A139" s="53" t="s">
        <v>126</v>
      </c>
      <c r="B139" s="19" t="s">
        <v>74</v>
      </c>
      <c r="C139" s="19" t="s">
        <v>192</v>
      </c>
      <c r="D139" s="19" t="s">
        <v>5</v>
      </c>
      <c r="E139" s="19"/>
      <c r="F139" s="20">
        <f>F140</f>
        <v>200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20">
        <f>W140</f>
        <v>0</v>
      </c>
    </row>
    <row r="140" spans="1:23" s="28" customFormat="1" ht="50.25" customHeight="1" outlineLevel="6">
      <c r="A140" s="5" t="s">
        <v>193</v>
      </c>
      <c r="B140" s="6" t="s">
        <v>74</v>
      </c>
      <c r="C140" s="6" t="s">
        <v>194</v>
      </c>
      <c r="D140" s="6" t="s">
        <v>5</v>
      </c>
      <c r="E140" s="6"/>
      <c r="F140" s="7">
        <f>F141</f>
        <v>200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7">
        <f>W141</f>
        <v>0</v>
      </c>
    </row>
    <row r="141" spans="1:23" s="28" customFormat="1" ht="31.5" outlineLevel="6">
      <c r="A141" s="50" t="s">
        <v>102</v>
      </c>
      <c r="B141" s="51" t="s">
        <v>74</v>
      </c>
      <c r="C141" s="51" t="s">
        <v>194</v>
      </c>
      <c r="D141" s="51" t="s">
        <v>103</v>
      </c>
      <c r="E141" s="51"/>
      <c r="F141" s="52">
        <f>F142</f>
        <v>200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52">
        <f>W142</f>
        <v>0</v>
      </c>
    </row>
    <row r="142" spans="1:23" s="28" customFormat="1" ht="31.5" outlineLevel="6">
      <c r="A142" s="50" t="s">
        <v>106</v>
      </c>
      <c r="B142" s="51" t="s">
        <v>74</v>
      </c>
      <c r="C142" s="51" t="s">
        <v>194</v>
      </c>
      <c r="D142" s="51" t="s">
        <v>107</v>
      </c>
      <c r="E142" s="51"/>
      <c r="F142" s="52">
        <v>200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52">
        <v>0</v>
      </c>
    </row>
    <row r="143" spans="1:23" s="28" customFormat="1" ht="15.75" outlineLevel="6">
      <c r="A143" s="68" t="s">
        <v>196</v>
      </c>
      <c r="B143" s="34" t="s">
        <v>197</v>
      </c>
      <c r="C143" s="34" t="s">
        <v>6</v>
      </c>
      <c r="D143" s="34" t="s">
        <v>5</v>
      </c>
      <c r="E143" s="47"/>
      <c r="F143" s="69">
        <f>F144</f>
        <v>1585.12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69">
        <f>W144</f>
        <v>1585.12</v>
      </c>
    </row>
    <row r="144" spans="1:25" ht="16.5" customHeight="1" outlineLevel="6">
      <c r="A144" s="70" t="s">
        <v>86</v>
      </c>
      <c r="B144" s="9" t="s">
        <v>87</v>
      </c>
      <c r="C144" s="9" t="s">
        <v>6</v>
      </c>
      <c r="D144" s="9" t="s">
        <v>5</v>
      </c>
      <c r="E144" s="71" t="s">
        <v>5</v>
      </c>
      <c r="F144" s="72">
        <f>F145</f>
        <v>1585.12</v>
      </c>
      <c r="G144" s="35" t="e">
        <f>#REF!</f>
        <v>#REF!</v>
      </c>
      <c r="H144" s="35" t="e">
        <f>#REF!</f>
        <v>#REF!</v>
      </c>
      <c r="I144" s="35" t="e">
        <f>#REF!</f>
        <v>#REF!</v>
      </c>
      <c r="J144" s="35" t="e">
        <f>#REF!</f>
        <v>#REF!</v>
      </c>
      <c r="K144" s="35" t="e">
        <f>#REF!</f>
        <v>#REF!</v>
      </c>
      <c r="L144" s="35" t="e">
        <f>#REF!</f>
        <v>#REF!</v>
      </c>
      <c r="M144" s="35" t="e">
        <f>#REF!</f>
        <v>#REF!</v>
      </c>
      <c r="N144" s="35" t="e">
        <f>#REF!</f>
        <v>#REF!</v>
      </c>
      <c r="O144" s="35" t="e">
        <f>#REF!</f>
        <v>#REF!</v>
      </c>
      <c r="P144" s="35" t="e">
        <f>#REF!</f>
        <v>#REF!</v>
      </c>
      <c r="Q144" s="35" t="e">
        <f>#REF!</f>
        <v>#REF!</v>
      </c>
      <c r="R144" s="35" t="e">
        <f>#REF!</f>
        <v>#REF!</v>
      </c>
      <c r="S144" s="35" t="e">
        <f>#REF!</f>
        <v>#REF!</v>
      </c>
      <c r="T144" s="35" t="e">
        <f>#REF!</f>
        <v>#REF!</v>
      </c>
      <c r="U144" s="35" t="e">
        <f>#REF!</f>
        <v>#REF!</v>
      </c>
      <c r="V144" s="40" t="e">
        <f>#REF!</f>
        <v>#REF!</v>
      </c>
      <c r="W144" s="72">
        <f>W145</f>
        <v>1585.12</v>
      </c>
      <c r="X144" s="43"/>
      <c r="Y144" s="44"/>
    </row>
    <row r="145" spans="1:25" ht="30.75" customHeight="1" outlineLevel="6">
      <c r="A145" s="22" t="s">
        <v>159</v>
      </c>
      <c r="B145" s="12" t="s">
        <v>87</v>
      </c>
      <c r="C145" s="12" t="s">
        <v>160</v>
      </c>
      <c r="D145" s="12" t="s">
        <v>5</v>
      </c>
      <c r="E145" s="48"/>
      <c r="F145" s="36">
        <f>F146</f>
        <v>1585.12</v>
      </c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41"/>
      <c r="W145" s="36">
        <f>W146</f>
        <v>1585.12</v>
      </c>
      <c r="X145" s="45"/>
      <c r="Y145" s="44"/>
    </row>
    <row r="146" spans="1:25" ht="33" customHeight="1" outlineLevel="6">
      <c r="A146" s="22" t="s">
        <v>164</v>
      </c>
      <c r="B146" s="12" t="s">
        <v>87</v>
      </c>
      <c r="C146" s="12" t="s">
        <v>161</v>
      </c>
      <c r="D146" s="12" t="s">
        <v>5</v>
      </c>
      <c r="E146" s="48"/>
      <c r="F146" s="36">
        <f>F147</f>
        <v>1585.12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41"/>
      <c r="W146" s="36">
        <f>W147</f>
        <v>1585.12</v>
      </c>
      <c r="X146" s="45"/>
      <c r="Y146" s="44"/>
    </row>
    <row r="147" spans="1:25" ht="36" customHeight="1" outlineLevel="6">
      <c r="A147" s="56" t="s">
        <v>43</v>
      </c>
      <c r="B147" s="19" t="s">
        <v>87</v>
      </c>
      <c r="C147" s="19" t="s">
        <v>195</v>
      </c>
      <c r="D147" s="19" t="s">
        <v>5</v>
      </c>
      <c r="E147" s="57" t="s">
        <v>5</v>
      </c>
      <c r="F147" s="58">
        <f>F148</f>
        <v>1585.12</v>
      </c>
      <c r="G147" s="37">
        <f>G148</f>
        <v>1397.92</v>
      </c>
      <c r="H147" s="37">
        <f aca="true" t="shared" si="22" ref="H147:W147">H148</f>
        <v>0</v>
      </c>
      <c r="I147" s="37">
        <f t="shared" si="22"/>
        <v>0</v>
      </c>
      <c r="J147" s="37">
        <f t="shared" si="22"/>
        <v>0</v>
      </c>
      <c r="K147" s="37">
        <f t="shared" si="22"/>
        <v>0</v>
      </c>
      <c r="L147" s="37">
        <f t="shared" si="22"/>
        <v>0</v>
      </c>
      <c r="M147" s="37">
        <f t="shared" si="22"/>
        <v>0</v>
      </c>
      <c r="N147" s="37">
        <f t="shared" si="22"/>
        <v>0</v>
      </c>
      <c r="O147" s="37">
        <f t="shared" si="22"/>
        <v>0</v>
      </c>
      <c r="P147" s="37">
        <f t="shared" si="22"/>
        <v>0</v>
      </c>
      <c r="Q147" s="37">
        <f t="shared" si="22"/>
        <v>0</v>
      </c>
      <c r="R147" s="37">
        <f t="shared" si="22"/>
        <v>0</v>
      </c>
      <c r="S147" s="37">
        <f t="shared" si="22"/>
        <v>0</v>
      </c>
      <c r="T147" s="37">
        <f t="shared" si="22"/>
        <v>0</v>
      </c>
      <c r="U147" s="37">
        <f t="shared" si="22"/>
        <v>0</v>
      </c>
      <c r="V147" s="42">
        <f t="shared" si="22"/>
        <v>0</v>
      </c>
      <c r="W147" s="58">
        <f t="shared" si="22"/>
        <v>1585.12</v>
      </c>
      <c r="X147" s="43"/>
      <c r="Y147" s="44"/>
    </row>
    <row r="148" spans="1:25" ht="15.75" outlineLevel="6">
      <c r="A148" s="27" t="s">
        <v>127</v>
      </c>
      <c r="B148" s="6" t="s">
        <v>87</v>
      </c>
      <c r="C148" s="6" t="s">
        <v>195</v>
      </c>
      <c r="D148" s="6" t="s">
        <v>128</v>
      </c>
      <c r="E148" s="49" t="s">
        <v>19</v>
      </c>
      <c r="F148" s="37">
        <v>1585.12</v>
      </c>
      <c r="G148" s="37">
        <v>1397.92</v>
      </c>
      <c r="H148" s="38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39"/>
      <c r="W148" s="37">
        <v>1585.12</v>
      </c>
      <c r="X148" s="46"/>
      <c r="Y148" s="44"/>
    </row>
    <row r="149" spans="1:23" s="28" customFormat="1" ht="32.25" customHeight="1" outlineLevel="6">
      <c r="A149" s="16" t="s">
        <v>62</v>
      </c>
      <c r="B149" s="17" t="s">
        <v>61</v>
      </c>
      <c r="C149" s="17" t="s">
        <v>6</v>
      </c>
      <c r="D149" s="17" t="s">
        <v>5</v>
      </c>
      <c r="E149" s="17"/>
      <c r="F149" s="18">
        <f aca="true" t="shared" si="23" ref="F149:F154">F150</f>
        <v>100</v>
      </c>
      <c r="G149" s="18">
        <f aca="true" t="shared" si="24" ref="G149:V149">G150</f>
        <v>0</v>
      </c>
      <c r="H149" s="18">
        <f t="shared" si="24"/>
        <v>0</v>
      </c>
      <c r="I149" s="18">
        <f t="shared" si="24"/>
        <v>0</v>
      </c>
      <c r="J149" s="18">
        <f t="shared" si="24"/>
        <v>0</v>
      </c>
      <c r="K149" s="18">
        <f t="shared" si="24"/>
        <v>0</v>
      </c>
      <c r="L149" s="18">
        <f t="shared" si="24"/>
        <v>0</v>
      </c>
      <c r="M149" s="18">
        <f t="shared" si="24"/>
        <v>0</v>
      </c>
      <c r="N149" s="18">
        <f t="shared" si="24"/>
        <v>0</v>
      </c>
      <c r="O149" s="18">
        <f t="shared" si="24"/>
        <v>0</v>
      </c>
      <c r="P149" s="18">
        <f t="shared" si="24"/>
        <v>0</v>
      </c>
      <c r="Q149" s="18">
        <f t="shared" si="24"/>
        <v>0</v>
      </c>
      <c r="R149" s="18">
        <f t="shared" si="24"/>
        <v>0</v>
      </c>
      <c r="S149" s="18">
        <f t="shared" si="24"/>
        <v>0</v>
      </c>
      <c r="T149" s="18">
        <f t="shared" si="24"/>
        <v>0</v>
      </c>
      <c r="U149" s="18">
        <f t="shared" si="24"/>
        <v>0</v>
      </c>
      <c r="V149" s="85">
        <f t="shared" si="24"/>
        <v>0</v>
      </c>
      <c r="W149" s="18">
        <f aca="true" t="shared" si="25" ref="W149:W154">W150</f>
        <v>200</v>
      </c>
    </row>
    <row r="150" spans="1:23" s="28" customFormat="1" ht="48" customHeight="1" outlineLevel="3">
      <c r="A150" s="8" t="s">
        <v>35</v>
      </c>
      <c r="B150" s="9" t="s">
        <v>11</v>
      </c>
      <c r="C150" s="9" t="s">
        <v>6</v>
      </c>
      <c r="D150" s="9" t="s">
        <v>5</v>
      </c>
      <c r="E150" s="9"/>
      <c r="F150" s="10">
        <f t="shared" si="23"/>
        <v>100</v>
      </c>
      <c r="G150" s="10">
        <f aca="true" t="shared" si="26" ref="G150:V150">G152</f>
        <v>0</v>
      </c>
      <c r="H150" s="10">
        <f t="shared" si="26"/>
        <v>0</v>
      </c>
      <c r="I150" s="10">
        <f t="shared" si="26"/>
        <v>0</v>
      </c>
      <c r="J150" s="10">
        <f t="shared" si="26"/>
        <v>0</v>
      </c>
      <c r="K150" s="10">
        <f t="shared" si="26"/>
        <v>0</v>
      </c>
      <c r="L150" s="10">
        <f t="shared" si="26"/>
        <v>0</v>
      </c>
      <c r="M150" s="10">
        <f t="shared" si="26"/>
        <v>0</v>
      </c>
      <c r="N150" s="10">
        <f t="shared" si="26"/>
        <v>0</v>
      </c>
      <c r="O150" s="10">
        <f t="shared" si="26"/>
        <v>0</v>
      </c>
      <c r="P150" s="10">
        <f t="shared" si="26"/>
        <v>0</v>
      </c>
      <c r="Q150" s="10">
        <f t="shared" si="26"/>
        <v>0</v>
      </c>
      <c r="R150" s="10">
        <f t="shared" si="26"/>
        <v>0</v>
      </c>
      <c r="S150" s="10">
        <f t="shared" si="26"/>
        <v>0</v>
      </c>
      <c r="T150" s="10">
        <f t="shared" si="26"/>
        <v>0</v>
      </c>
      <c r="U150" s="10">
        <f t="shared" si="26"/>
        <v>0</v>
      </c>
      <c r="V150" s="87">
        <f t="shared" si="26"/>
        <v>0</v>
      </c>
      <c r="W150" s="10">
        <f t="shared" si="25"/>
        <v>200</v>
      </c>
    </row>
    <row r="151" spans="1:23" s="28" customFormat="1" ht="34.5" customHeight="1" outlineLevel="3">
      <c r="A151" s="22" t="s">
        <v>159</v>
      </c>
      <c r="B151" s="9" t="s">
        <v>11</v>
      </c>
      <c r="C151" s="9" t="s">
        <v>160</v>
      </c>
      <c r="D151" s="9" t="s">
        <v>5</v>
      </c>
      <c r="E151" s="9"/>
      <c r="F151" s="10">
        <f t="shared" si="23"/>
        <v>100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87"/>
      <c r="W151" s="10">
        <f t="shared" si="25"/>
        <v>200</v>
      </c>
    </row>
    <row r="152" spans="1:23" s="28" customFormat="1" ht="30.75" customHeight="1" outlineLevel="3">
      <c r="A152" s="22" t="s">
        <v>164</v>
      </c>
      <c r="B152" s="12" t="s">
        <v>11</v>
      </c>
      <c r="C152" s="12" t="s">
        <v>161</v>
      </c>
      <c r="D152" s="12" t="s">
        <v>5</v>
      </c>
      <c r="E152" s="12"/>
      <c r="F152" s="13">
        <f t="shared" si="23"/>
        <v>100</v>
      </c>
      <c r="G152" s="13">
        <f aca="true" t="shared" si="27" ref="G152:V153">G153</f>
        <v>0</v>
      </c>
      <c r="H152" s="13">
        <f t="shared" si="27"/>
        <v>0</v>
      </c>
      <c r="I152" s="13">
        <f t="shared" si="27"/>
        <v>0</v>
      </c>
      <c r="J152" s="13">
        <f t="shared" si="27"/>
        <v>0</v>
      </c>
      <c r="K152" s="13">
        <f t="shared" si="27"/>
        <v>0</v>
      </c>
      <c r="L152" s="13">
        <f t="shared" si="27"/>
        <v>0</v>
      </c>
      <c r="M152" s="13">
        <f t="shared" si="27"/>
        <v>0</v>
      </c>
      <c r="N152" s="13">
        <f t="shared" si="27"/>
        <v>0</v>
      </c>
      <c r="O152" s="13">
        <f t="shared" si="27"/>
        <v>0</v>
      </c>
      <c r="P152" s="13">
        <f t="shared" si="27"/>
        <v>0</v>
      </c>
      <c r="Q152" s="13">
        <f t="shared" si="27"/>
        <v>0</v>
      </c>
      <c r="R152" s="13">
        <f t="shared" si="27"/>
        <v>0</v>
      </c>
      <c r="S152" s="13">
        <f t="shared" si="27"/>
        <v>0</v>
      </c>
      <c r="T152" s="13">
        <f t="shared" si="27"/>
        <v>0</v>
      </c>
      <c r="U152" s="13">
        <f t="shared" si="27"/>
        <v>0</v>
      </c>
      <c r="V152" s="41">
        <f t="shared" si="27"/>
        <v>0</v>
      </c>
      <c r="W152" s="13">
        <f t="shared" si="25"/>
        <v>200</v>
      </c>
    </row>
    <row r="153" spans="1:23" s="28" customFormat="1" ht="32.25" customHeight="1" outlineLevel="4">
      <c r="A153" s="53" t="s">
        <v>198</v>
      </c>
      <c r="B153" s="19" t="s">
        <v>11</v>
      </c>
      <c r="C153" s="19" t="s">
        <v>199</v>
      </c>
      <c r="D153" s="19" t="s">
        <v>5</v>
      </c>
      <c r="E153" s="19"/>
      <c r="F153" s="20">
        <f t="shared" si="23"/>
        <v>100</v>
      </c>
      <c r="G153" s="7">
        <f t="shared" si="27"/>
        <v>0</v>
      </c>
      <c r="H153" s="7">
        <f t="shared" si="27"/>
        <v>0</v>
      </c>
      <c r="I153" s="7">
        <f t="shared" si="27"/>
        <v>0</v>
      </c>
      <c r="J153" s="7">
        <f t="shared" si="27"/>
        <v>0</v>
      </c>
      <c r="K153" s="7">
        <f t="shared" si="27"/>
        <v>0</v>
      </c>
      <c r="L153" s="7">
        <f t="shared" si="27"/>
        <v>0</v>
      </c>
      <c r="M153" s="7">
        <f t="shared" si="27"/>
        <v>0</v>
      </c>
      <c r="N153" s="7">
        <f t="shared" si="27"/>
        <v>0</v>
      </c>
      <c r="O153" s="7">
        <f t="shared" si="27"/>
        <v>0</v>
      </c>
      <c r="P153" s="7">
        <f t="shared" si="27"/>
        <v>0</v>
      </c>
      <c r="Q153" s="7">
        <f t="shared" si="27"/>
        <v>0</v>
      </c>
      <c r="R153" s="7">
        <f t="shared" si="27"/>
        <v>0</v>
      </c>
      <c r="S153" s="7">
        <f t="shared" si="27"/>
        <v>0</v>
      </c>
      <c r="T153" s="7">
        <f t="shared" si="27"/>
        <v>0</v>
      </c>
      <c r="U153" s="7">
        <f t="shared" si="27"/>
        <v>0</v>
      </c>
      <c r="V153" s="42">
        <f t="shared" si="27"/>
        <v>0</v>
      </c>
      <c r="W153" s="20">
        <f t="shared" si="25"/>
        <v>200</v>
      </c>
    </row>
    <row r="154" spans="1:23" s="28" customFormat="1" ht="31.5" outlineLevel="5">
      <c r="A154" s="5" t="s">
        <v>102</v>
      </c>
      <c r="B154" s="6" t="s">
        <v>11</v>
      </c>
      <c r="C154" s="6" t="s">
        <v>199</v>
      </c>
      <c r="D154" s="6" t="s">
        <v>103</v>
      </c>
      <c r="E154" s="6"/>
      <c r="F154" s="7">
        <f t="shared" si="23"/>
        <v>100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42"/>
      <c r="W154" s="7">
        <f t="shared" si="25"/>
        <v>200</v>
      </c>
    </row>
    <row r="155" spans="1:23" s="28" customFormat="1" ht="31.5" outlineLevel="5">
      <c r="A155" s="50" t="s">
        <v>106</v>
      </c>
      <c r="B155" s="51" t="s">
        <v>11</v>
      </c>
      <c r="C155" s="51" t="s">
        <v>199</v>
      </c>
      <c r="D155" s="51" t="s">
        <v>107</v>
      </c>
      <c r="E155" s="51"/>
      <c r="F155" s="52">
        <v>100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42"/>
      <c r="W155" s="52">
        <v>200</v>
      </c>
    </row>
    <row r="156" spans="1:23" s="28" customFormat="1" ht="18.75" outlineLevel="6">
      <c r="A156" s="16" t="s">
        <v>60</v>
      </c>
      <c r="B156" s="17" t="s">
        <v>59</v>
      </c>
      <c r="C156" s="17" t="s">
        <v>6</v>
      </c>
      <c r="D156" s="17" t="s">
        <v>5</v>
      </c>
      <c r="E156" s="17"/>
      <c r="F156" s="18">
        <f>F157+F162</f>
        <v>360</v>
      </c>
      <c r="G156" s="18" t="e">
        <f aca="true" t="shared" si="28" ref="G156:V156">G157+G162</f>
        <v>#REF!</v>
      </c>
      <c r="H156" s="18" t="e">
        <f t="shared" si="28"/>
        <v>#REF!</v>
      </c>
      <c r="I156" s="18" t="e">
        <f t="shared" si="28"/>
        <v>#REF!</v>
      </c>
      <c r="J156" s="18" t="e">
        <f t="shared" si="28"/>
        <v>#REF!</v>
      </c>
      <c r="K156" s="18" t="e">
        <f t="shared" si="28"/>
        <v>#REF!</v>
      </c>
      <c r="L156" s="18" t="e">
        <f t="shared" si="28"/>
        <v>#REF!</v>
      </c>
      <c r="M156" s="18" t="e">
        <f t="shared" si="28"/>
        <v>#REF!</v>
      </c>
      <c r="N156" s="18" t="e">
        <f t="shared" si="28"/>
        <v>#REF!</v>
      </c>
      <c r="O156" s="18" t="e">
        <f t="shared" si="28"/>
        <v>#REF!</v>
      </c>
      <c r="P156" s="18" t="e">
        <f t="shared" si="28"/>
        <v>#REF!</v>
      </c>
      <c r="Q156" s="18" t="e">
        <f t="shared" si="28"/>
        <v>#REF!</v>
      </c>
      <c r="R156" s="18" t="e">
        <f t="shared" si="28"/>
        <v>#REF!</v>
      </c>
      <c r="S156" s="18" t="e">
        <f t="shared" si="28"/>
        <v>#REF!</v>
      </c>
      <c r="T156" s="18" t="e">
        <f t="shared" si="28"/>
        <v>#REF!</v>
      </c>
      <c r="U156" s="18" t="e">
        <f t="shared" si="28"/>
        <v>#REF!</v>
      </c>
      <c r="V156" s="85" t="e">
        <f t="shared" si="28"/>
        <v>#REF!</v>
      </c>
      <c r="W156" s="18">
        <f>W157+W162</f>
        <v>230</v>
      </c>
    </row>
    <row r="157" spans="1:23" s="28" customFormat="1" ht="15.75" outlineLevel="6">
      <c r="A157" s="22" t="s">
        <v>66</v>
      </c>
      <c r="B157" s="9" t="s">
        <v>65</v>
      </c>
      <c r="C157" s="9" t="s">
        <v>6</v>
      </c>
      <c r="D157" s="9" t="s">
        <v>5</v>
      </c>
      <c r="E157" s="9"/>
      <c r="F157" s="10">
        <f>F158</f>
        <v>0</v>
      </c>
      <c r="G157" s="10">
        <f aca="true" t="shared" si="29" ref="G157:V158">G158</f>
        <v>0</v>
      </c>
      <c r="H157" s="10">
        <f t="shared" si="29"/>
        <v>0</v>
      </c>
      <c r="I157" s="10">
        <f t="shared" si="29"/>
        <v>0</v>
      </c>
      <c r="J157" s="10">
        <f t="shared" si="29"/>
        <v>0</v>
      </c>
      <c r="K157" s="10">
        <f t="shared" si="29"/>
        <v>0</v>
      </c>
      <c r="L157" s="10">
        <f t="shared" si="29"/>
        <v>0</v>
      </c>
      <c r="M157" s="10">
        <f t="shared" si="29"/>
        <v>0</v>
      </c>
      <c r="N157" s="10">
        <f t="shared" si="29"/>
        <v>0</v>
      </c>
      <c r="O157" s="10">
        <f t="shared" si="29"/>
        <v>0</v>
      </c>
      <c r="P157" s="10">
        <f t="shared" si="29"/>
        <v>0</v>
      </c>
      <c r="Q157" s="10">
        <f t="shared" si="29"/>
        <v>0</v>
      </c>
      <c r="R157" s="10">
        <f t="shared" si="29"/>
        <v>0</v>
      </c>
      <c r="S157" s="10">
        <f t="shared" si="29"/>
        <v>0</v>
      </c>
      <c r="T157" s="10">
        <f t="shared" si="29"/>
        <v>0</v>
      </c>
      <c r="U157" s="10">
        <f t="shared" si="29"/>
        <v>0</v>
      </c>
      <c r="V157" s="87">
        <f t="shared" si="29"/>
        <v>0</v>
      </c>
      <c r="W157" s="10">
        <f>W158</f>
        <v>0</v>
      </c>
    </row>
    <row r="158" spans="1:23" s="28" customFormat="1" ht="48.75" customHeight="1" outlineLevel="6">
      <c r="A158" s="8" t="s">
        <v>129</v>
      </c>
      <c r="B158" s="12" t="s">
        <v>65</v>
      </c>
      <c r="C158" s="12" t="s">
        <v>200</v>
      </c>
      <c r="D158" s="12" t="s">
        <v>5</v>
      </c>
      <c r="E158" s="12"/>
      <c r="F158" s="13">
        <f>F159</f>
        <v>0</v>
      </c>
      <c r="G158" s="13">
        <f t="shared" si="29"/>
        <v>0</v>
      </c>
      <c r="H158" s="13">
        <f t="shared" si="29"/>
        <v>0</v>
      </c>
      <c r="I158" s="13">
        <f t="shared" si="29"/>
        <v>0</v>
      </c>
      <c r="J158" s="13">
        <f t="shared" si="29"/>
        <v>0</v>
      </c>
      <c r="K158" s="13">
        <f t="shared" si="29"/>
        <v>0</v>
      </c>
      <c r="L158" s="13">
        <f t="shared" si="29"/>
        <v>0</v>
      </c>
      <c r="M158" s="13">
        <f t="shared" si="29"/>
        <v>0</v>
      </c>
      <c r="N158" s="13">
        <f t="shared" si="29"/>
        <v>0</v>
      </c>
      <c r="O158" s="13">
        <f t="shared" si="29"/>
        <v>0</v>
      </c>
      <c r="P158" s="13">
        <f t="shared" si="29"/>
        <v>0</v>
      </c>
      <c r="Q158" s="13">
        <f t="shared" si="29"/>
        <v>0</v>
      </c>
      <c r="R158" s="13">
        <f t="shared" si="29"/>
        <v>0</v>
      </c>
      <c r="S158" s="13">
        <f t="shared" si="29"/>
        <v>0</v>
      </c>
      <c r="T158" s="13">
        <f t="shared" si="29"/>
        <v>0</v>
      </c>
      <c r="U158" s="13">
        <f t="shared" si="29"/>
        <v>0</v>
      </c>
      <c r="V158" s="41">
        <f t="shared" si="29"/>
        <v>0</v>
      </c>
      <c r="W158" s="13">
        <f>W159</f>
        <v>0</v>
      </c>
    </row>
    <row r="159" spans="1:23" s="28" customFormat="1" ht="51.75" customHeight="1" outlineLevel="6">
      <c r="A159" s="53" t="s">
        <v>201</v>
      </c>
      <c r="B159" s="19" t="s">
        <v>65</v>
      </c>
      <c r="C159" s="19" t="s">
        <v>202</v>
      </c>
      <c r="D159" s="19" t="s">
        <v>5</v>
      </c>
      <c r="E159" s="19"/>
      <c r="F159" s="20">
        <f>F160</f>
        <v>0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42"/>
      <c r="W159" s="20">
        <f>W160</f>
        <v>0</v>
      </c>
    </row>
    <row r="160" spans="1:23" s="28" customFormat="1" ht="31.5" outlineLevel="6">
      <c r="A160" s="5" t="s">
        <v>102</v>
      </c>
      <c r="B160" s="6" t="s">
        <v>65</v>
      </c>
      <c r="C160" s="6" t="s">
        <v>202</v>
      </c>
      <c r="D160" s="6" t="s">
        <v>103</v>
      </c>
      <c r="E160" s="6"/>
      <c r="F160" s="7">
        <f>F161</f>
        <v>0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42"/>
      <c r="W160" s="7">
        <f>W161</f>
        <v>0</v>
      </c>
    </row>
    <row r="161" spans="1:23" s="28" customFormat="1" ht="31.5" outlineLevel="6">
      <c r="A161" s="50" t="s">
        <v>106</v>
      </c>
      <c r="B161" s="51" t="s">
        <v>65</v>
      </c>
      <c r="C161" s="51" t="s">
        <v>202</v>
      </c>
      <c r="D161" s="51" t="s">
        <v>107</v>
      </c>
      <c r="E161" s="51"/>
      <c r="F161" s="52">
        <v>0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42"/>
      <c r="W161" s="52">
        <v>0</v>
      </c>
    </row>
    <row r="162" spans="1:23" s="28" customFormat="1" ht="16.5" customHeight="1" outlineLevel="3">
      <c r="A162" s="8" t="s">
        <v>36</v>
      </c>
      <c r="B162" s="9" t="s">
        <v>12</v>
      </c>
      <c r="C162" s="9" t="s">
        <v>6</v>
      </c>
      <c r="D162" s="9" t="s">
        <v>5</v>
      </c>
      <c r="E162" s="9"/>
      <c r="F162" s="10">
        <f>F163+F168</f>
        <v>360</v>
      </c>
      <c r="G162" s="10" t="e">
        <f>G165+#REF!+G168+#REF!</f>
        <v>#REF!</v>
      </c>
      <c r="H162" s="10" t="e">
        <f>H165+#REF!+H168+#REF!</f>
        <v>#REF!</v>
      </c>
      <c r="I162" s="10" t="e">
        <f>I165+#REF!+I168+#REF!</f>
        <v>#REF!</v>
      </c>
      <c r="J162" s="10" t="e">
        <f>J165+#REF!+J168+#REF!</f>
        <v>#REF!</v>
      </c>
      <c r="K162" s="10" t="e">
        <f>K165+#REF!+K168+#REF!</f>
        <v>#REF!</v>
      </c>
      <c r="L162" s="10" t="e">
        <f>L165+#REF!+L168+#REF!</f>
        <v>#REF!</v>
      </c>
      <c r="M162" s="10" t="e">
        <f>M165+#REF!+M168+#REF!</f>
        <v>#REF!</v>
      </c>
      <c r="N162" s="10" t="e">
        <f>N165+#REF!+N168+#REF!</f>
        <v>#REF!</v>
      </c>
      <c r="O162" s="10" t="e">
        <f>O165+#REF!+O168+#REF!</f>
        <v>#REF!</v>
      </c>
      <c r="P162" s="10" t="e">
        <f>P165+#REF!+P168+#REF!</f>
        <v>#REF!</v>
      </c>
      <c r="Q162" s="10" t="e">
        <f>Q165+#REF!+Q168+#REF!</f>
        <v>#REF!</v>
      </c>
      <c r="R162" s="10" t="e">
        <f>R165+#REF!+R168+#REF!</f>
        <v>#REF!</v>
      </c>
      <c r="S162" s="10" t="e">
        <f>S165+#REF!+S168+#REF!</f>
        <v>#REF!</v>
      </c>
      <c r="T162" s="10" t="e">
        <f>T165+#REF!+T168+#REF!</f>
        <v>#REF!</v>
      </c>
      <c r="U162" s="10" t="e">
        <f>U165+#REF!+U168+#REF!</f>
        <v>#REF!</v>
      </c>
      <c r="V162" s="87" t="e">
        <f>V165+#REF!+V168+#REF!</f>
        <v>#REF!</v>
      </c>
      <c r="W162" s="10">
        <f>W163+W168</f>
        <v>230</v>
      </c>
    </row>
    <row r="163" spans="1:23" s="28" customFormat="1" ht="33.75" customHeight="1" outlineLevel="3">
      <c r="A163" s="22" t="s">
        <v>159</v>
      </c>
      <c r="B163" s="9" t="s">
        <v>12</v>
      </c>
      <c r="C163" s="9" t="s">
        <v>160</v>
      </c>
      <c r="D163" s="9" t="s">
        <v>5</v>
      </c>
      <c r="E163" s="9"/>
      <c r="F163" s="10">
        <f>F164</f>
        <v>300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87"/>
      <c r="W163" s="10">
        <f>W164</f>
        <v>230</v>
      </c>
    </row>
    <row r="164" spans="1:23" s="28" customFormat="1" ht="33" customHeight="1" outlineLevel="3">
      <c r="A164" s="22" t="s">
        <v>164</v>
      </c>
      <c r="B164" s="9" t="s">
        <v>12</v>
      </c>
      <c r="C164" s="9" t="s">
        <v>161</v>
      </c>
      <c r="D164" s="9" t="s">
        <v>5</v>
      </c>
      <c r="E164" s="9"/>
      <c r="F164" s="10">
        <f>F165</f>
        <v>300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87"/>
      <c r="W164" s="10">
        <f>W165</f>
        <v>230</v>
      </c>
    </row>
    <row r="165" spans="1:23" s="28" customFormat="1" ht="33" customHeight="1" outlineLevel="4">
      <c r="A165" s="67" t="s">
        <v>203</v>
      </c>
      <c r="B165" s="65" t="s">
        <v>12</v>
      </c>
      <c r="C165" s="65" t="s">
        <v>204</v>
      </c>
      <c r="D165" s="65" t="s">
        <v>5</v>
      </c>
      <c r="E165" s="65"/>
      <c r="F165" s="66">
        <f>F166</f>
        <v>300</v>
      </c>
      <c r="G165" s="13">
        <f aca="true" t="shared" si="30" ref="G165:V165">G166</f>
        <v>0</v>
      </c>
      <c r="H165" s="13">
        <f t="shared" si="30"/>
        <v>0</v>
      </c>
      <c r="I165" s="13">
        <f t="shared" si="30"/>
        <v>0</v>
      </c>
      <c r="J165" s="13">
        <f t="shared" si="30"/>
        <v>0</v>
      </c>
      <c r="K165" s="13">
        <f t="shared" si="30"/>
        <v>0</v>
      </c>
      <c r="L165" s="13">
        <f t="shared" si="30"/>
        <v>0</v>
      </c>
      <c r="M165" s="13">
        <f t="shared" si="30"/>
        <v>0</v>
      </c>
      <c r="N165" s="13">
        <f t="shared" si="30"/>
        <v>0</v>
      </c>
      <c r="O165" s="13">
        <f t="shared" si="30"/>
        <v>0</v>
      </c>
      <c r="P165" s="13">
        <f t="shared" si="30"/>
        <v>0</v>
      </c>
      <c r="Q165" s="13">
        <f t="shared" si="30"/>
        <v>0</v>
      </c>
      <c r="R165" s="13">
        <f t="shared" si="30"/>
        <v>0</v>
      </c>
      <c r="S165" s="13">
        <f t="shared" si="30"/>
        <v>0</v>
      </c>
      <c r="T165" s="13">
        <f t="shared" si="30"/>
        <v>0</v>
      </c>
      <c r="U165" s="13">
        <f t="shared" si="30"/>
        <v>0</v>
      </c>
      <c r="V165" s="41">
        <f t="shared" si="30"/>
        <v>0</v>
      </c>
      <c r="W165" s="66">
        <f>W166</f>
        <v>230</v>
      </c>
    </row>
    <row r="166" spans="1:23" s="28" customFormat="1" ht="31.5" outlineLevel="5">
      <c r="A166" s="5" t="s">
        <v>102</v>
      </c>
      <c r="B166" s="6" t="s">
        <v>12</v>
      </c>
      <c r="C166" s="6" t="s">
        <v>204</v>
      </c>
      <c r="D166" s="6" t="s">
        <v>103</v>
      </c>
      <c r="E166" s="6"/>
      <c r="F166" s="7">
        <f>F167</f>
        <v>300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42"/>
      <c r="W166" s="7">
        <f>W167</f>
        <v>230</v>
      </c>
    </row>
    <row r="167" spans="1:23" s="28" customFormat="1" ht="31.5" outlineLevel="5">
      <c r="A167" s="50" t="s">
        <v>106</v>
      </c>
      <c r="B167" s="51" t="s">
        <v>12</v>
      </c>
      <c r="C167" s="51" t="s">
        <v>204</v>
      </c>
      <c r="D167" s="51" t="s">
        <v>107</v>
      </c>
      <c r="E167" s="51"/>
      <c r="F167" s="52">
        <v>300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42"/>
      <c r="W167" s="52">
        <v>230</v>
      </c>
    </row>
    <row r="168" spans="1:23" s="28" customFormat="1" ht="17.25" customHeight="1" outlineLevel="5">
      <c r="A168" s="14" t="s">
        <v>186</v>
      </c>
      <c r="B168" s="9" t="s">
        <v>12</v>
      </c>
      <c r="C168" s="9" t="s">
        <v>6</v>
      </c>
      <c r="D168" s="9" t="s">
        <v>5</v>
      </c>
      <c r="E168" s="9"/>
      <c r="F168" s="10">
        <f>F169+F174</f>
        <v>60</v>
      </c>
      <c r="G168" s="10" t="e">
        <f>#REF!</f>
        <v>#REF!</v>
      </c>
      <c r="H168" s="10" t="e">
        <f>#REF!</f>
        <v>#REF!</v>
      </c>
      <c r="I168" s="10" t="e">
        <f>#REF!</f>
        <v>#REF!</v>
      </c>
      <c r="J168" s="10" t="e">
        <f>#REF!</f>
        <v>#REF!</v>
      </c>
      <c r="K168" s="10" t="e">
        <f>#REF!</f>
        <v>#REF!</v>
      </c>
      <c r="L168" s="10" t="e">
        <f>#REF!</f>
        <v>#REF!</v>
      </c>
      <c r="M168" s="10" t="e">
        <f>#REF!</f>
        <v>#REF!</v>
      </c>
      <c r="N168" s="10" t="e">
        <f>#REF!</f>
        <v>#REF!</v>
      </c>
      <c r="O168" s="10" t="e">
        <f>#REF!</f>
        <v>#REF!</v>
      </c>
      <c r="P168" s="10" t="e">
        <f>#REF!</f>
        <v>#REF!</v>
      </c>
      <c r="Q168" s="10" t="e">
        <f>#REF!</f>
        <v>#REF!</v>
      </c>
      <c r="R168" s="10" t="e">
        <f>#REF!</f>
        <v>#REF!</v>
      </c>
      <c r="S168" s="10" t="e">
        <f>#REF!</f>
        <v>#REF!</v>
      </c>
      <c r="T168" s="10" t="e">
        <f>#REF!</f>
        <v>#REF!</v>
      </c>
      <c r="U168" s="10" t="e">
        <f>#REF!</f>
        <v>#REF!</v>
      </c>
      <c r="V168" s="87" t="e">
        <f>#REF!</f>
        <v>#REF!</v>
      </c>
      <c r="W168" s="10">
        <f>W169+W174</f>
        <v>0</v>
      </c>
    </row>
    <row r="169" spans="1:23" s="28" customFormat="1" ht="33" customHeight="1" outlineLevel="5">
      <c r="A169" s="53" t="s">
        <v>131</v>
      </c>
      <c r="B169" s="19" t="s">
        <v>12</v>
      </c>
      <c r="C169" s="19" t="s">
        <v>205</v>
      </c>
      <c r="D169" s="19" t="s">
        <v>5</v>
      </c>
      <c r="E169" s="19"/>
      <c r="F169" s="20">
        <f>F170+F173</f>
        <v>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42"/>
      <c r="W169" s="20">
        <f>W170+W173</f>
        <v>0</v>
      </c>
    </row>
    <row r="170" spans="1:23" s="28" customFormat="1" ht="53.25" customHeight="1" outlineLevel="5">
      <c r="A170" s="5" t="s">
        <v>206</v>
      </c>
      <c r="B170" s="6" t="s">
        <v>12</v>
      </c>
      <c r="C170" s="6" t="s">
        <v>207</v>
      </c>
      <c r="D170" s="6" t="s">
        <v>5</v>
      </c>
      <c r="E170" s="6"/>
      <c r="F170" s="7">
        <f>F171</f>
        <v>0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42"/>
      <c r="W170" s="7">
        <f>W171</f>
        <v>0</v>
      </c>
    </row>
    <row r="171" spans="1:23" s="28" customFormat="1" ht="31.5" outlineLevel="5">
      <c r="A171" s="50" t="s">
        <v>102</v>
      </c>
      <c r="B171" s="51" t="s">
        <v>12</v>
      </c>
      <c r="C171" s="51" t="s">
        <v>207</v>
      </c>
      <c r="D171" s="51" t="s">
        <v>103</v>
      </c>
      <c r="E171" s="51"/>
      <c r="F171" s="52">
        <f>F172</f>
        <v>0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42"/>
      <c r="W171" s="52">
        <f>W172</f>
        <v>0</v>
      </c>
    </row>
    <row r="172" spans="1:23" s="28" customFormat="1" ht="31.5" outlineLevel="5">
      <c r="A172" s="50" t="s">
        <v>106</v>
      </c>
      <c r="B172" s="51" t="s">
        <v>12</v>
      </c>
      <c r="C172" s="51" t="s">
        <v>207</v>
      </c>
      <c r="D172" s="51" t="s">
        <v>107</v>
      </c>
      <c r="E172" s="51"/>
      <c r="F172" s="52">
        <v>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42"/>
      <c r="W172" s="52">
        <v>0</v>
      </c>
    </row>
    <row r="173" spans="1:23" s="28" customFormat="1" ht="50.25" customHeight="1" outlineLevel="5">
      <c r="A173" s="5" t="s">
        <v>208</v>
      </c>
      <c r="B173" s="6" t="s">
        <v>12</v>
      </c>
      <c r="C173" s="6" t="s">
        <v>209</v>
      </c>
      <c r="D173" s="6" t="s">
        <v>130</v>
      </c>
      <c r="E173" s="6"/>
      <c r="F173" s="7">
        <v>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42"/>
      <c r="W173" s="7">
        <v>0</v>
      </c>
    </row>
    <row r="174" spans="1:23" s="28" customFormat="1" ht="33.75" customHeight="1" outlineLevel="5">
      <c r="A174" s="53" t="s">
        <v>132</v>
      </c>
      <c r="B174" s="19" t="s">
        <v>12</v>
      </c>
      <c r="C174" s="19" t="s">
        <v>210</v>
      </c>
      <c r="D174" s="19" t="s">
        <v>5</v>
      </c>
      <c r="E174" s="19"/>
      <c r="F174" s="20">
        <f>F175</f>
        <v>60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42"/>
      <c r="W174" s="20">
        <f>W175</f>
        <v>0</v>
      </c>
    </row>
    <row r="175" spans="1:23" s="28" customFormat="1" ht="49.5" customHeight="1" outlineLevel="5">
      <c r="A175" s="5" t="s">
        <v>211</v>
      </c>
      <c r="B175" s="6" t="s">
        <v>12</v>
      </c>
      <c r="C175" s="6" t="s">
        <v>212</v>
      </c>
      <c r="D175" s="6" t="s">
        <v>5</v>
      </c>
      <c r="E175" s="6"/>
      <c r="F175" s="7">
        <f>F176</f>
        <v>60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42"/>
      <c r="W175" s="7">
        <f>W176</f>
        <v>0</v>
      </c>
    </row>
    <row r="176" spans="1:23" s="28" customFormat="1" ht="31.5" outlineLevel="5">
      <c r="A176" s="50" t="s">
        <v>102</v>
      </c>
      <c r="B176" s="51" t="s">
        <v>12</v>
      </c>
      <c r="C176" s="51" t="s">
        <v>212</v>
      </c>
      <c r="D176" s="51" t="s">
        <v>103</v>
      </c>
      <c r="E176" s="51"/>
      <c r="F176" s="52">
        <f>F177</f>
        <v>60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42"/>
      <c r="W176" s="52">
        <f>W177</f>
        <v>0</v>
      </c>
    </row>
    <row r="177" spans="1:23" s="28" customFormat="1" ht="31.5" outlineLevel="5">
      <c r="A177" s="50" t="s">
        <v>106</v>
      </c>
      <c r="B177" s="51" t="s">
        <v>12</v>
      </c>
      <c r="C177" s="51" t="s">
        <v>212</v>
      </c>
      <c r="D177" s="51" t="s">
        <v>107</v>
      </c>
      <c r="E177" s="51"/>
      <c r="F177" s="52">
        <v>60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42"/>
      <c r="W177" s="52">
        <v>0</v>
      </c>
    </row>
    <row r="178" spans="1:23" s="28" customFormat="1" ht="17.25" customHeight="1" outlineLevel="6">
      <c r="A178" s="16" t="s">
        <v>67</v>
      </c>
      <c r="B178" s="17" t="s">
        <v>58</v>
      </c>
      <c r="C178" s="17" t="s">
        <v>6</v>
      </c>
      <c r="D178" s="17" t="s">
        <v>5</v>
      </c>
      <c r="E178" s="17"/>
      <c r="F178" s="18">
        <f>F179</f>
        <v>0</v>
      </c>
      <c r="G178" s="18" t="e">
        <f>#REF!+G179</f>
        <v>#REF!</v>
      </c>
      <c r="H178" s="18" t="e">
        <f>#REF!+H179</f>
        <v>#REF!</v>
      </c>
      <c r="I178" s="18" t="e">
        <f>#REF!+I179</f>
        <v>#REF!</v>
      </c>
      <c r="J178" s="18" t="e">
        <f>#REF!+J179</f>
        <v>#REF!</v>
      </c>
      <c r="K178" s="18" t="e">
        <f>#REF!+K179</f>
        <v>#REF!</v>
      </c>
      <c r="L178" s="18" t="e">
        <f>#REF!+L179</f>
        <v>#REF!</v>
      </c>
      <c r="M178" s="18" t="e">
        <f>#REF!+M179</f>
        <v>#REF!</v>
      </c>
      <c r="N178" s="18" t="e">
        <f>#REF!+N179</f>
        <v>#REF!</v>
      </c>
      <c r="O178" s="18" t="e">
        <f>#REF!+O179</f>
        <v>#REF!</v>
      </c>
      <c r="P178" s="18" t="e">
        <f>#REF!+P179</f>
        <v>#REF!</v>
      </c>
      <c r="Q178" s="18" t="e">
        <f>#REF!+Q179</f>
        <v>#REF!</v>
      </c>
      <c r="R178" s="18" t="e">
        <f>#REF!+R179</f>
        <v>#REF!</v>
      </c>
      <c r="S178" s="18" t="e">
        <f>#REF!+S179</f>
        <v>#REF!</v>
      </c>
      <c r="T178" s="18" t="e">
        <f>#REF!+T179</f>
        <v>#REF!</v>
      </c>
      <c r="U178" s="18" t="e">
        <f>#REF!+U179</f>
        <v>#REF!</v>
      </c>
      <c r="V178" s="85" t="e">
        <f>#REF!+V179</f>
        <v>#REF!</v>
      </c>
      <c r="W178" s="18">
        <f>W179</f>
        <v>0</v>
      </c>
    </row>
    <row r="179" spans="1:23" s="28" customFormat="1" ht="17.25" customHeight="1" outlineLevel="3">
      <c r="A179" s="8" t="s">
        <v>37</v>
      </c>
      <c r="B179" s="9" t="s">
        <v>13</v>
      </c>
      <c r="C179" s="9" t="s">
        <v>6</v>
      </c>
      <c r="D179" s="9" t="s">
        <v>5</v>
      </c>
      <c r="E179" s="9"/>
      <c r="F179" s="10">
        <f>F180</f>
        <v>0</v>
      </c>
      <c r="G179" s="10" t="e">
        <f>#REF!+G180</f>
        <v>#REF!</v>
      </c>
      <c r="H179" s="10" t="e">
        <f>#REF!+H180</f>
        <v>#REF!</v>
      </c>
      <c r="I179" s="10" t="e">
        <f>#REF!+I180</f>
        <v>#REF!</v>
      </c>
      <c r="J179" s="10" t="e">
        <f>#REF!+J180</f>
        <v>#REF!</v>
      </c>
      <c r="K179" s="10" t="e">
        <f>#REF!+K180</f>
        <v>#REF!</v>
      </c>
      <c r="L179" s="10" t="e">
        <f>#REF!+L180</f>
        <v>#REF!</v>
      </c>
      <c r="M179" s="10" t="e">
        <f>#REF!+M180</f>
        <v>#REF!</v>
      </c>
      <c r="N179" s="10" t="e">
        <f>#REF!+N180</f>
        <v>#REF!</v>
      </c>
      <c r="O179" s="10" t="e">
        <f>#REF!+O180</f>
        <v>#REF!</v>
      </c>
      <c r="P179" s="10" t="e">
        <f>#REF!+P180</f>
        <v>#REF!</v>
      </c>
      <c r="Q179" s="10" t="e">
        <f>#REF!+Q180</f>
        <v>#REF!</v>
      </c>
      <c r="R179" s="10" t="e">
        <f>#REF!+R180</f>
        <v>#REF!</v>
      </c>
      <c r="S179" s="10" t="e">
        <f>#REF!+S180</f>
        <v>#REF!</v>
      </c>
      <c r="T179" s="10" t="e">
        <f>#REF!+T180</f>
        <v>#REF!</v>
      </c>
      <c r="U179" s="10" t="e">
        <f>#REF!+U180</f>
        <v>#REF!</v>
      </c>
      <c r="V179" s="87" t="e">
        <f>#REF!+V180</f>
        <v>#REF!</v>
      </c>
      <c r="W179" s="10">
        <f>W180</f>
        <v>0</v>
      </c>
    </row>
    <row r="180" spans="1:23" s="28" customFormat="1" ht="19.5" customHeight="1" outlineLevel="4">
      <c r="A180" s="14" t="s">
        <v>213</v>
      </c>
      <c r="B180" s="12" t="s">
        <v>13</v>
      </c>
      <c r="C180" s="12" t="s">
        <v>6</v>
      </c>
      <c r="D180" s="12" t="s">
        <v>5</v>
      </c>
      <c r="E180" s="12"/>
      <c r="F180" s="13">
        <f>F181</f>
        <v>0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 t="e">
        <f>#REF!</f>
        <v>#REF!</v>
      </c>
      <c r="N180" s="13" t="e">
        <f>#REF!</f>
        <v>#REF!</v>
      </c>
      <c r="O180" s="13" t="e">
        <f>#REF!</f>
        <v>#REF!</v>
      </c>
      <c r="P180" s="13" t="e">
        <f>#REF!</f>
        <v>#REF!</v>
      </c>
      <c r="Q180" s="13" t="e">
        <f>#REF!</f>
        <v>#REF!</v>
      </c>
      <c r="R180" s="13" t="e">
        <f>#REF!</f>
        <v>#REF!</v>
      </c>
      <c r="S180" s="13" t="e">
        <f>#REF!</f>
        <v>#REF!</v>
      </c>
      <c r="T180" s="13" t="e">
        <f>#REF!</f>
        <v>#REF!</v>
      </c>
      <c r="U180" s="13" t="e">
        <f>#REF!</f>
        <v>#REF!</v>
      </c>
      <c r="V180" s="41" t="e">
        <f>#REF!</f>
        <v>#REF!</v>
      </c>
      <c r="W180" s="13">
        <f>W181</f>
        <v>0</v>
      </c>
    </row>
    <row r="181" spans="1:23" s="28" customFormat="1" ht="50.25" customHeight="1" outlineLevel="5">
      <c r="A181" s="53" t="s">
        <v>152</v>
      </c>
      <c r="B181" s="19" t="s">
        <v>13</v>
      </c>
      <c r="C181" s="19" t="s">
        <v>214</v>
      </c>
      <c r="D181" s="19" t="s">
        <v>5</v>
      </c>
      <c r="E181" s="19"/>
      <c r="F181" s="20">
        <f>F182</f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42"/>
      <c r="W181" s="20">
        <f>W182</f>
        <v>0</v>
      </c>
    </row>
    <row r="182" spans="1:23" s="28" customFormat="1" ht="81.75" customHeight="1" outlineLevel="5">
      <c r="A182" s="5" t="s">
        <v>216</v>
      </c>
      <c r="B182" s="6" t="s">
        <v>13</v>
      </c>
      <c r="C182" s="6" t="s">
        <v>215</v>
      </c>
      <c r="D182" s="6" t="s">
        <v>5</v>
      </c>
      <c r="E182" s="6"/>
      <c r="F182" s="7">
        <f>F183</f>
        <v>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42"/>
      <c r="W182" s="7">
        <f>W183</f>
        <v>0</v>
      </c>
    </row>
    <row r="183" spans="1:23" s="28" customFormat="1" ht="15.75" outlineLevel="5">
      <c r="A183" s="50" t="s">
        <v>134</v>
      </c>
      <c r="B183" s="51" t="s">
        <v>13</v>
      </c>
      <c r="C183" s="51" t="s">
        <v>215</v>
      </c>
      <c r="D183" s="51" t="s">
        <v>133</v>
      </c>
      <c r="E183" s="51"/>
      <c r="F183" s="52">
        <v>0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42"/>
      <c r="W183" s="52">
        <v>0</v>
      </c>
    </row>
    <row r="184" spans="1:23" s="28" customFormat="1" ht="18.75" outlineLevel="6">
      <c r="A184" s="16" t="s">
        <v>57</v>
      </c>
      <c r="B184" s="17" t="s">
        <v>56</v>
      </c>
      <c r="C184" s="17" t="s">
        <v>6</v>
      </c>
      <c r="D184" s="17" t="s">
        <v>5</v>
      </c>
      <c r="E184" s="17"/>
      <c r="F184" s="18">
        <f>F185+F201+F237+F242+F256</f>
        <v>384780.9</v>
      </c>
      <c r="G184" s="18" t="e">
        <f aca="true" t="shared" si="31" ref="G184:V184">G186+G201+G242+G256</f>
        <v>#REF!</v>
      </c>
      <c r="H184" s="18" t="e">
        <f t="shared" si="31"/>
        <v>#REF!</v>
      </c>
      <c r="I184" s="18" t="e">
        <f t="shared" si="31"/>
        <v>#REF!</v>
      </c>
      <c r="J184" s="18" t="e">
        <f t="shared" si="31"/>
        <v>#REF!</v>
      </c>
      <c r="K184" s="18" t="e">
        <f t="shared" si="31"/>
        <v>#REF!</v>
      </c>
      <c r="L184" s="18" t="e">
        <f t="shared" si="31"/>
        <v>#REF!</v>
      </c>
      <c r="M184" s="18" t="e">
        <f t="shared" si="31"/>
        <v>#REF!</v>
      </c>
      <c r="N184" s="18" t="e">
        <f t="shared" si="31"/>
        <v>#REF!</v>
      </c>
      <c r="O184" s="18" t="e">
        <f t="shared" si="31"/>
        <v>#REF!</v>
      </c>
      <c r="P184" s="18" t="e">
        <f t="shared" si="31"/>
        <v>#REF!</v>
      </c>
      <c r="Q184" s="18" t="e">
        <f t="shared" si="31"/>
        <v>#REF!</v>
      </c>
      <c r="R184" s="18" t="e">
        <f t="shared" si="31"/>
        <v>#REF!</v>
      </c>
      <c r="S184" s="18" t="e">
        <f t="shared" si="31"/>
        <v>#REF!</v>
      </c>
      <c r="T184" s="18" t="e">
        <f t="shared" si="31"/>
        <v>#REF!</v>
      </c>
      <c r="U184" s="18" t="e">
        <f t="shared" si="31"/>
        <v>#REF!</v>
      </c>
      <c r="V184" s="85" t="e">
        <f t="shared" si="31"/>
        <v>#REF!</v>
      </c>
      <c r="W184" s="18">
        <f>W185+W201+W237+W242+W256</f>
        <v>384909.51</v>
      </c>
    </row>
    <row r="185" spans="1:23" s="28" customFormat="1" ht="18.75" outlineLevel="6">
      <c r="A185" s="16" t="s">
        <v>45</v>
      </c>
      <c r="B185" s="17" t="s">
        <v>21</v>
      </c>
      <c r="C185" s="17" t="s">
        <v>6</v>
      </c>
      <c r="D185" s="17" t="s">
        <v>5</v>
      </c>
      <c r="E185" s="17"/>
      <c r="F185" s="18">
        <f>F186</f>
        <v>67708.49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85"/>
      <c r="W185" s="18">
        <f>W186</f>
        <v>67708.49</v>
      </c>
    </row>
    <row r="186" spans="1:23" s="28" customFormat="1" ht="18.75" customHeight="1" outlineLevel="6">
      <c r="A186" s="73" t="s">
        <v>217</v>
      </c>
      <c r="B186" s="9" t="s">
        <v>21</v>
      </c>
      <c r="C186" s="9" t="s">
        <v>219</v>
      </c>
      <c r="D186" s="9" t="s">
        <v>5</v>
      </c>
      <c r="E186" s="9"/>
      <c r="F186" s="10">
        <f>F187</f>
        <v>67708.49</v>
      </c>
      <c r="G186" s="10">
        <f aca="true" t="shared" si="32" ref="G186:V186">G187</f>
        <v>0</v>
      </c>
      <c r="H186" s="10">
        <f t="shared" si="32"/>
        <v>0</v>
      </c>
      <c r="I186" s="10">
        <f t="shared" si="32"/>
        <v>0</v>
      </c>
      <c r="J186" s="10">
        <f t="shared" si="32"/>
        <v>0</v>
      </c>
      <c r="K186" s="10">
        <f t="shared" si="32"/>
        <v>0</v>
      </c>
      <c r="L186" s="10">
        <f t="shared" si="32"/>
        <v>0</v>
      </c>
      <c r="M186" s="10">
        <f t="shared" si="32"/>
        <v>0</v>
      </c>
      <c r="N186" s="10">
        <f t="shared" si="32"/>
        <v>0</v>
      </c>
      <c r="O186" s="10">
        <f t="shared" si="32"/>
        <v>0</v>
      </c>
      <c r="P186" s="10">
        <f t="shared" si="32"/>
        <v>0</v>
      </c>
      <c r="Q186" s="10">
        <f t="shared" si="32"/>
        <v>0</v>
      </c>
      <c r="R186" s="10">
        <f t="shared" si="32"/>
        <v>0</v>
      </c>
      <c r="S186" s="10">
        <f t="shared" si="32"/>
        <v>0</v>
      </c>
      <c r="T186" s="10">
        <f t="shared" si="32"/>
        <v>0</v>
      </c>
      <c r="U186" s="10">
        <f t="shared" si="32"/>
        <v>0</v>
      </c>
      <c r="V186" s="87">
        <f t="shared" si="32"/>
        <v>0</v>
      </c>
      <c r="W186" s="10">
        <f>W187</f>
        <v>67708.49</v>
      </c>
    </row>
    <row r="187" spans="1:23" s="28" customFormat="1" ht="19.5" customHeight="1" outlineLevel="6">
      <c r="A187" s="73" t="s">
        <v>218</v>
      </c>
      <c r="B187" s="12" t="s">
        <v>21</v>
      </c>
      <c r="C187" s="12" t="s">
        <v>220</v>
      </c>
      <c r="D187" s="12" t="s">
        <v>5</v>
      </c>
      <c r="E187" s="12"/>
      <c r="F187" s="13">
        <f>F188+F191+F194</f>
        <v>67708.49</v>
      </c>
      <c r="G187" s="13">
        <f aca="true" t="shared" si="33" ref="G187:V187">G188</f>
        <v>0</v>
      </c>
      <c r="H187" s="13">
        <f t="shared" si="33"/>
        <v>0</v>
      </c>
      <c r="I187" s="13">
        <f t="shared" si="33"/>
        <v>0</v>
      </c>
      <c r="J187" s="13">
        <f t="shared" si="33"/>
        <v>0</v>
      </c>
      <c r="K187" s="13">
        <f t="shared" si="33"/>
        <v>0</v>
      </c>
      <c r="L187" s="13">
        <f t="shared" si="33"/>
        <v>0</v>
      </c>
      <c r="M187" s="13">
        <f t="shared" si="33"/>
        <v>0</v>
      </c>
      <c r="N187" s="13">
        <f t="shared" si="33"/>
        <v>0</v>
      </c>
      <c r="O187" s="13">
        <f t="shared" si="33"/>
        <v>0</v>
      </c>
      <c r="P187" s="13">
        <f t="shared" si="33"/>
        <v>0</v>
      </c>
      <c r="Q187" s="13">
        <f t="shared" si="33"/>
        <v>0</v>
      </c>
      <c r="R187" s="13">
        <f t="shared" si="33"/>
        <v>0</v>
      </c>
      <c r="S187" s="13">
        <f t="shared" si="33"/>
        <v>0</v>
      </c>
      <c r="T187" s="13">
        <f t="shared" si="33"/>
        <v>0</v>
      </c>
      <c r="U187" s="13">
        <f t="shared" si="33"/>
        <v>0</v>
      </c>
      <c r="V187" s="41">
        <f t="shared" si="33"/>
        <v>0</v>
      </c>
      <c r="W187" s="13">
        <f>W188+W191+W194</f>
        <v>67708.49</v>
      </c>
    </row>
    <row r="188" spans="1:23" s="28" customFormat="1" ht="33.75" customHeight="1" outlineLevel="6">
      <c r="A188" s="53" t="s">
        <v>221</v>
      </c>
      <c r="B188" s="19" t="s">
        <v>21</v>
      </c>
      <c r="C188" s="19" t="s">
        <v>222</v>
      </c>
      <c r="D188" s="19" t="s">
        <v>5</v>
      </c>
      <c r="E188" s="19"/>
      <c r="F188" s="20">
        <f>F190+F196</f>
        <v>28455.49</v>
      </c>
      <c r="G188" s="7">
        <f aca="true" t="shared" si="34" ref="G188:V188">G190</f>
        <v>0</v>
      </c>
      <c r="H188" s="7">
        <f t="shared" si="34"/>
        <v>0</v>
      </c>
      <c r="I188" s="7">
        <f t="shared" si="34"/>
        <v>0</v>
      </c>
      <c r="J188" s="7">
        <f t="shared" si="34"/>
        <v>0</v>
      </c>
      <c r="K188" s="7">
        <f t="shared" si="34"/>
        <v>0</v>
      </c>
      <c r="L188" s="7">
        <f t="shared" si="34"/>
        <v>0</v>
      </c>
      <c r="M188" s="7">
        <f t="shared" si="34"/>
        <v>0</v>
      </c>
      <c r="N188" s="7">
        <f t="shared" si="34"/>
        <v>0</v>
      </c>
      <c r="O188" s="7">
        <f t="shared" si="34"/>
        <v>0</v>
      </c>
      <c r="P188" s="7">
        <f t="shared" si="34"/>
        <v>0</v>
      </c>
      <c r="Q188" s="7">
        <f t="shared" si="34"/>
        <v>0</v>
      </c>
      <c r="R188" s="7">
        <f t="shared" si="34"/>
        <v>0</v>
      </c>
      <c r="S188" s="7">
        <f t="shared" si="34"/>
        <v>0</v>
      </c>
      <c r="T188" s="7">
        <f t="shared" si="34"/>
        <v>0</v>
      </c>
      <c r="U188" s="7">
        <f t="shared" si="34"/>
        <v>0</v>
      </c>
      <c r="V188" s="42">
        <f t="shared" si="34"/>
        <v>0</v>
      </c>
      <c r="W188" s="20">
        <f>W190+W196</f>
        <v>28455.49</v>
      </c>
    </row>
    <row r="189" spans="1:23" s="28" customFormat="1" ht="15.75" outlineLevel="6">
      <c r="A189" s="5" t="s">
        <v>135</v>
      </c>
      <c r="B189" s="6" t="s">
        <v>21</v>
      </c>
      <c r="C189" s="6" t="s">
        <v>222</v>
      </c>
      <c r="D189" s="6" t="s">
        <v>136</v>
      </c>
      <c r="E189" s="6"/>
      <c r="F189" s="7">
        <f>F190+F196</f>
        <v>28455.49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42"/>
      <c r="W189" s="7">
        <f>W190+W196</f>
        <v>28455.49</v>
      </c>
    </row>
    <row r="190" spans="1:23" s="28" customFormat="1" ht="49.5" customHeight="1" outlineLevel="6">
      <c r="A190" s="59" t="s">
        <v>88</v>
      </c>
      <c r="B190" s="51" t="s">
        <v>21</v>
      </c>
      <c r="C190" s="51" t="s">
        <v>222</v>
      </c>
      <c r="D190" s="51" t="s">
        <v>89</v>
      </c>
      <c r="E190" s="51"/>
      <c r="F190" s="52">
        <v>28455.49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42"/>
      <c r="W190" s="52">
        <v>28455.49</v>
      </c>
    </row>
    <row r="191" spans="1:23" s="28" customFormat="1" ht="64.5" customHeight="1" outlineLevel="6">
      <c r="A191" s="67" t="s">
        <v>226</v>
      </c>
      <c r="B191" s="19" t="s">
        <v>21</v>
      </c>
      <c r="C191" s="19" t="s">
        <v>227</v>
      </c>
      <c r="D191" s="19" t="s">
        <v>5</v>
      </c>
      <c r="E191" s="19"/>
      <c r="F191" s="20">
        <f>F192</f>
        <v>39253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42"/>
      <c r="W191" s="20">
        <f>W192</f>
        <v>39253</v>
      </c>
    </row>
    <row r="192" spans="1:23" s="28" customFormat="1" ht="15.75" outlineLevel="6">
      <c r="A192" s="5" t="s">
        <v>135</v>
      </c>
      <c r="B192" s="6" t="s">
        <v>21</v>
      </c>
      <c r="C192" s="6" t="s">
        <v>227</v>
      </c>
      <c r="D192" s="6" t="s">
        <v>136</v>
      </c>
      <c r="E192" s="6"/>
      <c r="F192" s="7">
        <f>F193</f>
        <v>39253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42"/>
      <c r="W192" s="7">
        <f>W193</f>
        <v>39253</v>
      </c>
    </row>
    <row r="193" spans="1:23" s="28" customFormat="1" ht="50.25" customHeight="1" outlineLevel="6">
      <c r="A193" s="59" t="s">
        <v>88</v>
      </c>
      <c r="B193" s="51" t="s">
        <v>21</v>
      </c>
      <c r="C193" s="51" t="s">
        <v>227</v>
      </c>
      <c r="D193" s="51" t="s">
        <v>89</v>
      </c>
      <c r="E193" s="51"/>
      <c r="F193" s="52">
        <v>39253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42"/>
      <c r="W193" s="52">
        <v>39253</v>
      </c>
    </row>
    <row r="194" spans="1:23" s="28" customFormat="1" ht="33.75" customHeight="1" outlineLevel="6">
      <c r="A194" s="74" t="s">
        <v>234</v>
      </c>
      <c r="B194" s="19" t="s">
        <v>21</v>
      </c>
      <c r="C194" s="19" t="s">
        <v>223</v>
      </c>
      <c r="D194" s="19" t="s">
        <v>5</v>
      </c>
      <c r="E194" s="19"/>
      <c r="F194" s="20">
        <f>F195</f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42"/>
      <c r="W194" s="20">
        <f>W195</f>
        <v>0</v>
      </c>
    </row>
    <row r="195" spans="1:23" s="28" customFormat="1" ht="15.75" outlineLevel="6">
      <c r="A195" s="5" t="s">
        <v>135</v>
      </c>
      <c r="B195" s="6" t="s">
        <v>21</v>
      </c>
      <c r="C195" s="6" t="s">
        <v>223</v>
      </c>
      <c r="D195" s="6" t="s">
        <v>136</v>
      </c>
      <c r="E195" s="6"/>
      <c r="F195" s="7">
        <f>F196</f>
        <v>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42"/>
      <c r="W195" s="7">
        <f>W196</f>
        <v>0</v>
      </c>
    </row>
    <row r="196" spans="1:23" s="28" customFormat="1" ht="18" customHeight="1" outlineLevel="6">
      <c r="A196" s="62" t="s">
        <v>90</v>
      </c>
      <c r="B196" s="51" t="s">
        <v>21</v>
      </c>
      <c r="C196" s="51" t="s">
        <v>223</v>
      </c>
      <c r="D196" s="51" t="s">
        <v>91</v>
      </c>
      <c r="E196" s="51"/>
      <c r="F196" s="52"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42"/>
      <c r="W196" s="52">
        <v>0</v>
      </c>
    </row>
    <row r="197" spans="1:23" s="28" customFormat="1" ht="51.75" customHeight="1" outlineLevel="6">
      <c r="A197" s="75" t="s">
        <v>224</v>
      </c>
      <c r="B197" s="9" t="s">
        <v>21</v>
      </c>
      <c r="C197" s="9" t="s">
        <v>228</v>
      </c>
      <c r="D197" s="9" t="s">
        <v>5</v>
      </c>
      <c r="E197" s="9"/>
      <c r="F197" s="10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42"/>
      <c r="W197" s="10">
        <f>W198</f>
        <v>0</v>
      </c>
    </row>
    <row r="198" spans="1:23" s="28" customFormat="1" ht="32.25" customHeight="1" outlineLevel="6">
      <c r="A198" s="74" t="s">
        <v>225</v>
      </c>
      <c r="B198" s="19" t="s">
        <v>21</v>
      </c>
      <c r="C198" s="19" t="s">
        <v>229</v>
      </c>
      <c r="D198" s="19" t="s">
        <v>5</v>
      </c>
      <c r="E198" s="19"/>
      <c r="F198" s="20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42"/>
      <c r="W198" s="20">
        <f>W199</f>
        <v>0</v>
      </c>
    </row>
    <row r="199" spans="1:23" s="28" customFormat="1" ht="15.75" outlineLevel="6">
      <c r="A199" s="5" t="s">
        <v>135</v>
      </c>
      <c r="B199" s="6" t="s">
        <v>21</v>
      </c>
      <c r="C199" s="6" t="s">
        <v>229</v>
      </c>
      <c r="D199" s="6" t="s">
        <v>136</v>
      </c>
      <c r="E199" s="6"/>
      <c r="F199" s="7">
        <f>F200</f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42"/>
      <c r="W199" s="7">
        <f>W200</f>
        <v>0</v>
      </c>
    </row>
    <row r="200" spans="1:23" s="28" customFormat="1" ht="19.5" customHeight="1" outlineLevel="6">
      <c r="A200" s="62" t="s">
        <v>90</v>
      </c>
      <c r="B200" s="51" t="s">
        <v>21</v>
      </c>
      <c r="C200" s="51" t="s">
        <v>229</v>
      </c>
      <c r="D200" s="51" t="s">
        <v>91</v>
      </c>
      <c r="E200" s="51"/>
      <c r="F200" s="52"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42"/>
      <c r="W200" s="52">
        <v>0</v>
      </c>
    </row>
    <row r="201" spans="1:23" s="28" customFormat="1" ht="15.75" outlineLevel="6">
      <c r="A201" s="76" t="s">
        <v>44</v>
      </c>
      <c r="B201" s="34" t="s">
        <v>22</v>
      </c>
      <c r="C201" s="34" t="s">
        <v>6</v>
      </c>
      <c r="D201" s="34" t="s">
        <v>5</v>
      </c>
      <c r="E201" s="34"/>
      <c r="F201" s="69">
        <f>F202+F233</f>
        <v>298729.22000000003</v>
      </c>
      <c r="G201" s="10" t="e">
        <f>G203+#REF!+G233+#REF!+#REF!+#REF!+#REF!</f>
        <v>#REF!</v>
      </c>
      <c r="H201" s="10" t="e">
        <f>H203+#REF!+H233+#REF!+#REF!+#REF!+#REF!</f>
        <v>#REF!</v>
      </c>
      <c r="I201" s="10" t="e">
        <f>I203+#REF!+I233+#REF!+#REF!+#REF!+#REF!</f>
        <v>#REF!</v>
      </c>
      <c r="J201" s="10" t="e">
        <f>J203+#REF!+J233+#REF!+#REF!+#REF!+#REF!</f>
        <v>#REF!</v>
      </c>
      <c r="K201" s="10" t="e">
        <f>K203+#REF!+K233+#REF!+#REF!+#REF!+#REF!</f>
        <v>#REF!</v>
      </c>
      <c r="L201" s="10" t="e">
        <f>L203+#REF!+L233+#REF!+#REF!+#REF!+#REF!</f>
        <v>#REF!</v>
      </c>
      <c r="M201" s="10" t="e">
        <f>M203+#REF!+M233+#REF!+#REF!+#REF!+#REF!</f>
        <v>#REF!</v>
      </c>
      <c r="N201" s="10" t="e">
        <f>N203+#REF!+N233+#REF!+#REF!+#REF!+#REF!</f>
        <v>#REF!</v>
      </c>
      <c r="O201" s="10" t="e">
        <f>O203+#REF!+O233+#REF!+#REF!+#REF!+#REF!</f>
        <v>#REF!</v>
      </c>
      <c r="P201" s="10" t="e">
        <f>P203+#REF!+P233+#REF!+#REF!+#REF!+#REF!</f>
        <v>#REF!</v>
      </c>
      <c r="Q201" s="10" t="e">
        <f>Q203+#REF!+Q233+#REF!+#REF!+#REF!+#REF!</f>
        <v>#REF!</v>
      </c>
      <c r="R201" s="10" t="e">
        <f>R203+#REF!+R233+#REF!+#REF!+#REF!+#REF!</f>
        <v>#REF!</v>
      </c>
      <c r="S201" s="10" t="e">
        <f>S203+#REF!+S233+#REF!+#REF!+#REF!+#REF!</f>
        <v>#REF!</v>
      </c>
      <c r="T201" s="10" t="e">
        <f>T203+#REF!+T233+#REF!+#REF!+#REF!+#REF!</f>
        <v>#REF!</v>
      </c>
      <c r="U201" s="10" t="e">
        <f>U203+#REF!+U233+#REF!+#REF!+#REF!+#REF!</f>
        <v>#REF!</v>
      </c>
      <c r="V201" s="87" t="e">
        <f>V203+#REF!+V233+#REF!+#REF!+#REF!+#REF!</f>
        <v>#REF!</v>
      </c>
      <c r="W201" s="69">
        <f>W202+W233</f>
        <v>300070.02</v>
      </c>
    </row>
    <row r="202" spans="1:23" s="28" customFormat="1" ht="18" customHeight="1" outlineLevel="6">
      <c r="A202" s="73" t="s">
        <v>217</v>
      </c>
      <c r="B202" s="9" t="s">
        <v>22</v>
      </c>
      <c r="C202" s="9" t="s">
        <v>219</v>
      </c>
      <c r="D202" s="9" t="s">
        <v>5</v>
      </c>
      <c r="E202" s="9"/>
      <c r="F202" s="10">
        <f>F203+F229</f>
        <v>289397.42000000004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87"/>
      <c r="W202" s="10">
        <f>W203+W229</f>
        <v>289397.42000000004</v>
      </c>
    </row>
    <row r="203" spans="1:23" s="28" customFormat="1" ht="21.75" customHeight="1" outlineLevel="6">
      <c r="A203" s="23" t="s">
        <v>230</v>
      </c>
      <c r="B203" s="12" t="s">
        <v>22</v>
      </c>
      <c r="C203" s="12" t="s">
        <v>231</v>
      </c>
      <c r="D203" s="12" t="s">
        <v>5</v>
      </c>
      <c r="E203" s="12"/>
      <c r="F203" s="13">
        <f>F204+F213+F216+F221</f>
        <v>268519.89</v>
      </c>
      <c r="G203" s="13">
        <f aca="true" t="shared" si="35" ref="G203:V204">G204</f>
        <v>0</v>
      </c>
      <c r="H203" s="13">
        <f t="shared" si="35"/>
        <v>0</v>
      </c>
      <c r="I203" s="13">
        <f t="shared" si="35"/>
        <v>0</v>
      </c>
      <c r="J203" s="13">
        <f t="shared" si="35"/>
        <v>0</v>
      </c>
      <c r="K203" s="13">
        <f t="shared" si="35"/>
        <v>0</v>
      </c>
      <c r="L203" s="13">
        <f t="shared" si="35"/>
        <v>0</v>
      </c>
      <c r="M203" s="13">
        <f t="shared" si="35"/>
        <v>0</v>
      </c>
      <c r="N203" s="13">
        <f t="shared" si="35"/>
        <v>0</v>
      </c>
      <c r="O203" s="13">
        <f t="shared" si="35"/>
        <v>0</v>
      </c>
      <c r="P203" s="13">
        <f t="shared" si="35"/>
        <v>0</v>
      </c>
      <c r="Q203" s="13">
        <f t="shared" si="35"/>
        <v>0</v>
      </c>
      <c r="R203" s="13">
        <f t="shared" si="35"/>
        <v>0</v>
      </c>
      <c r="S203" s="13">
        <f t="shared" si="35"/>
        <v>0</v>
      </c>
      <c r="T203" s="13">
        <f t="shared" si="35"/>
        <v>0</v>
      </c>
      <c r="U203" s="13">
        <f t="shared" si="35"/>
        <v>0</v>
      </c>
      <c r="V203" s="41">
        <f t="shared" si="35"/>
        <v>0</v>
      </c>
      <c r="W203" s="13">
        <f>W204+W213+W216+W221</f>
        <v>268519.89</v>
      </c>
    </row>
    <row r="204" spans="1:23" s="28" customFormat="1" ht="33.75" customHeight="1" outlineLevel="6">
      <c r="A204" s="53" t="s">
        <v>178</v>
      </c>
      <c r="B204" s="19" t="s">
        <v>22</v>
      </c>
      <c r="C204" s="19" t="s">
        <v>232</v>
      </c>
      <c r="D204" s="19" t="s">
        <v>5</v>
      </c>
      <c r="E204" s="19"/>
      <c r="F204" s="20">
        <f>F205+F207+F210</f>
        <v>37423.770000000004</v>
      </c>
      <c r="G204" s="7">
        <f t="shared" si="35"/>
        <v>0</v>
      </c>
      <c r="H204" s="7">
        <f t="shared" si="35"/>
        <v>0</v>
      </c>
      <c r="I204" s="7">
        <f t="shared" si="35"/>
        <v>0</v>
      </c>
      <c r="J204" s="7">
        <f t="shared" si="35"/>
        <v>0</v>
      </c>
      <c r="K204" s="7">
        <f t="shared" si="35"/>
        <v>0</v>
      </c>
      <c r="L204" s="7">
        <f t="shared" si="35"/>
        <v>0</v>
      </c>
      <c r="M204" s="7">
        <f t="shared" si="35"/>
        <v>0</v>
      </c>
      <c r="N204" s="7">
        <f t="shared" si="35"/>
        <v>0</v>
      </c>
      <c r="O204" s="7">
        <f t="shared" si="35"/>
        <v>0</v>
      </c>
      <c r="P204" s="7">
        <f t="shared" si="35"/>
        <v>0</v>
      </c>
      <c r="Q204" s="7">
        <f t="shared" si="35"/>
        <v>0</v>
      </c>
      <c r="R204" s="7">
        <f t="shared" si="35"/>
        <v>0</v>
      </c>
      <c r="S204" s="7">
        <f t="shared" si="35"/>
        <v>0</v>
      </c>
      <c r="T204" s="7">
        <f t="shared" si="35"/>
        <v>0</v>
      </c>
      <c r="U204" s="7">
        <f t="shared" si="35"/>
        <v>0</v>
      </c>
      <c r="V204" s="42">
        <f t="shared" si="35"/>
        <v>0</v>
      </c>
      <c r="W204" s="20">
        <f>W205+W207+W210</f>
        <v>37423.770000000004</v>
      </c>
    </row>
    <row r="205" spans="1:23" s="28" customFormat="1" ht="18" customHeight="1" outlineLevel="6">
      <c r="A205" s="5" t="s">
        <v>122</v>
      </c>
      <c r="B205" s="6" t="s">
        <v>22</v>
      </c>
      <c r="C205" s="6" t="s">
        <v>232</v>
      </c>
      <c r="D205" s="6" t="s">
        <v>123</v>
      </c>
      <c r="E205" s="6"/>
      <c r="F205" s="7">
        <f>F206</f>
        <v>10753.77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42"/>
      <c r="W205" s="7">
        <f>W206</f>
        <v>10753.77</v>
      </c>
    </row>
    <row r="206" spans="1:23" s="28" customFormat="1" ht="18" customHeight="1" outlineLevel="6">
      <c r="A206" s="50" t="s">
        <v>97</v>
      </c>
      <c r="B206" s="51" t="s">
        <v>22</v>
      </c>
      <c r="C206" s="51" t="s">
        <v>232</v>
      </c>
      <c r="D206" s="51" t="s">
        <v>124</v>
      </c>
      <c r="E206" s="51"/>
      <c r="F206" s="52">
        <v>10753.77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42"/>
      <c r="W206" s="52">
        <v>10753.77</v>
      </c>
    </row>
    <row r="207" spans="1:23" s="28" customFormat="1" ht="31.5" outlineLevel="6">
      <c r="A207" s="5" t="s">
        <v>102</v>
      </c>
      <c r="B207" s="6" t="s">
        <v>22</v>
      </c>
      <c r="C207" s="6" t="s">
        <v>232</v>
      </c>
      <c r="D207" s="6" t="s">
        <v>103</v>
      </c>
      <c r="E207" s="6"/>
      <c r="F207" s="7">
        <f>F208+F209</f>
        <v>23968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42"/>
      <c r="W207" s="7">
        <f>W208+W209</f>
        <v>23968</v>
      </c>
    </row>
    <row r="208" spans="1:23" s="28" customFormat="1" ht="32.25" customHeight="1" outlineLevel="6">
      <c r="A208" s="50" t="s">
        <v>104</v>
      </c>
      <c r="B208" s="51" t="s">
        <v>22</v>
      </c>
      <c r="C208" s="51" t="s">
        <v>232</v>
      </c>
      <c r="D208" s="51" t="s">
        <v>105</v>
      </c>
      <c r="E208" s="51"/>
      <c r="F208" s="52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42"/>
      <c r="W208" s="52">
        <v>0</v>
      </c>
    </row>
    <row r="209" spans="1:23" s="28" customFormat="1" ht="31.5" outlineLevel="6">
      <c r="A209" s="50" t="s">
        <v>106</v>
      </c>
      <c r="B209" s="51" t="s">
        <v>22</v>
      </c>
      <c r="C209" s="51" t="s">
        <v>232</v>
      </c>
      <c r="D209" s="51" t="s">
        <v>107</v>
      </c>
      <c r="E209" s="51"/>
      <c r="F209" s="52">
        <v>23968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42"/>
      <c r="W209" s="52">
        <v>23968</v>
      </c>
    </row>
    <row r="210" spans="1:23" s="28" customFormat="1" ht="16.5" customHeight="1" outlineLevel="6">
      <c r="A210" s="5" t="s">
        <v>108</v>
      </c>
      <c r="B210" s="6" t="s">
        <v>22</v>
      </c>
      <c r="C210" s="6" t="s">
        <v>232</v>
      </c>
      <c r="D210" s="6" t="s">
        <v>109</v>
      </c>
      <c r="E210" s="6"/>
      <c r="F210" s="7">
        <f>F211+F212</f>
        <v>2702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42"/>
      <c r="W210" s="7">
        <f>W211+W212</f>
        <v>2702</v>
      </c>
    </row>
    <row r="211" spans="1:23" s="28" customFormat="1" ht="31.5" outlineLevel="6">
      <c r="A211" s="50" t="s">
        <v>110</v>
      </c>
      <c r="B211" s="51" t="s">
        <v>22</v>
      </c>
      <c r="C211" s="51" t="s">
        <v>232</v>
      </c>
      <c r="D211" s="51" t="s">
        <v>112</v>
      </c>
      <c r="E211" s="51"/>
      <c r="F211" s="52">
        <v>2200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42"/>
      <c r="W211" s="52">
        <v>2200</v>
      </c>
    </row>
    <row r="212" spans="1:23" s="28" customFormat="1" ht="17.25" customHeight="1" outlineLevel="6">
      <c r="A212" s="50" t="s">
        <v>111</v>
      </c>
      <c r="B212" s="51" t="s">
        <v>22</v>
      </c>
      <c r="C212" s="51" t="s">
        <v>232</v>
      </c>
      <c r="D212" s="51" t="s">
        <v>113</v>
      </c>
      <c r="E212" s="51"/>
      <c r="F212" s="52">
        <v>502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42"/>
      <c r="W212" s="52">
        <v>502</v>
      </c>
    </row>
    <row r="213" spans="1:23" s="28" customFormat="1" ht="32.25" customHeight="1" outlineLevel="6">
      <c r="A213" s="53" t="s">
        <v>221</v>
      </c>
      <c r="B213" s="19" t="s">
        <v>22</v>
      </c>
      <c r="C213" s="19" t="s">
        <v>233</v>
      </c>
      <c r="D213" s="19" t="s">
        <v>5</v>
      </c>
      <c r="E213" s="19"/>
      <c r="F213" s="20">
        <f>F214</f>
        <v>21623.52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42"/>
      <c r="W213" s="20">
        <f>W214</f>
        <v>21623.52</v>
      </c>
    </row>
    <row r="214" spans="1:23" s="28" customFormat="1" ht="15.75" outlineLevel="6">
      <c r="A214" s="5" t="s">
        <v>135</v>
      </c>
      <c r="B214" s="6" t="s">
        <v>22</v>
      </c>
      <c r="C214" s="6" t="s">
        <v>233</v>
      </c>
      <c r="D214" s="6" t="s">
        <v>136</v>
      </c>
      <c r="E214" s="6"/>
      <c r="F214" s="7">
        <f>F215</f>
        <v>21623.52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42"/>
      <c r="W214" s="7">
        <f>W215</f>
        <v>21623.52</v>
      </c>
    </row>
    <row r="215" spans="1:23" s="28" customFormat="1" ht="48.75" customHeight="1" outlineLevel="6">
      <c r="A215" s="59" t="s">
        <v>88</v>
      </c>
      <c r="B215" s="51" t="s">
        <v>22</v>
      </c>
      <c r="C215" s="51" t="s">
        <v>233</v>
      </c>
      <c r="D215" s="51" t="s">
        <v>89</v>
      </c>
      <c r="E215" s="51"/>
      <c r="F215" s="52">
        <v>21623.52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42"/>
      <c r="W215" s="52">
        <v>21623.52</v>
      </c>
    </row>
    <row r="216" spans="1:23" s="28" customFormat="1" ht="33.75" customHeight="1" outlineLevel="6">
      <c r="A216" s="60" t="s">
        <v>235</v>
      </c>
      <c r="B216" s="19" t="s">
        <v>22</v>
      </c>
      <c r="C216" s="19" t="s">
        <v>236</v>
      </c>
      <c r="D216" s="19" t="s">
        <v>5</v>
      </c>
      <c r="E216" s="19"/>
      <c r="F216" s="20">
        <f>F217+F219</f>
        <v>5691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42"/>
      <c r="W216" s="20">
        <f>W217+W219</f>
        <v>5691</v>
      </c>
    </row>
    <row r="217" spans="1:23" s="28" customFormat="1" ht="31.5" outlineLevel="6">
      <c r="A217" s="5" t="s">
        <v>102</v>
      </c>
      <c r="B217" s="6" t="s">
        <v>22</v>
      </c>
      <c r="C217" s="6" t="s">
        <v>236</v>
      </c>
      <c r="D217" s="6" t="s">
        <v>103</v>
      </c>
      <c r="E217" s="6"/>
      <c r="F217" s="7">
        <f>F218</f>
        <v>2468.04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42"/>
      <c r="W217" s="7">
        <f>W218</f>
        <v>2468.04</v>
      </c>
    </row>
    <row r="218" spans="1:23" s="28" customFormat="1" ht="31.5" outlineLevel="6">
      <c r="A218" s="50" t="s">
        <v>106</v>
      </c>
      <c r="B218" s="51" t="s">
        <v>22</v>
      </c>
      <c r="C218" s="51" t="s">
        <v>236</v>
      </c>
      <c r="D218" s="51" t="s">
        <v>107</v>
      </c>
      <c r="E218" s="51"/>
      <c r="F218" s="52">
        <v>2468.04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42"/>
      <c r="W218" s="52">
        <v>2468.04</v>
      </c>
    </row>
    <row r="219" spans="1:23" s="28" customFormat="1" ht="15.75" outlineLevel="6">
      <c r="A219" s="5" t="s">
        <v>135</v>
      </c>
      <c r="B219" s="6" t="s">
        <v>22</v>
      </c>
      <c r="C219" s="6" t="s">
        <v>236</v>
      </c>
      <c r="D219" s="6" t="s">
        <v>136</v>
      </c>
      <c r="E219" s="6"/>
      <c r="F219" s="7">
        <f>F220</f>
        <v>3222.96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42"/>
      <c r="W219" s="7">
        <f>W220</f>
        <v>3222.96</v>
      </c>
    </row>
    <row r="220" spans="1:23" s="28" customFormat="1" ht="47.25" customHeight="1" outlineLevel="6">
      <c r="A220" s="59" t="s">
        <v>88</v>
      </c>
      <c r="B220" s="51" t="s">
        <v>22</v>
      </c>
      <c r="C220" s="51" t="s">
        <v>236</v>
      </c>
      <c r="D220" s="51" t="s">
        <v>89</v>
      </c>
      <c r="E220" s="51"/>
      <c r="F220" s="52">
        <v>3222.96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42"/>
      <c r="W220" s="52">
        <v>3222.96</v>
      </c>
    </row>
    <row r="221" spans="1:23" s="28" customFormat="1" ht="51" customHeight="1" outlineLevel="6">
      <c r="A221" s="61" t="s">
        <v>237</v>
      </c>
      <c r="B221" s="65" t="s">
        <v>22</v>
      </c>
      <c r="C221" s="65" t="s">
        <v>238</v>
      </c>
      <c r="D221" s="65" t="s">
        <v>5</v>
      </c>
      <c r="E221" s="65"/>
      <c r="F221" s="66">
        <f>F222+F224+F227</f>
        <v>203781.6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42"/>
      <c r="W221" s="66">
        <f>W222+W224+W227</f>
        <v>203781.6</v>
      </c>
    </row>
    <row r="222" spans="1:23" s="28" customFormat="1" ht="14.25" customHeight="1" outlineLevel="6">
      <c r="A222" s="5" t="s">
        <v>122</v>
      </c>
      <c r="B222" s="6" t="s">
        <v>22</v>
      </c>
      <c r="C222" s="6" t="s">
        <v>238</v>
      </c>
      <c r="D222" s="6" t="s">
        <v>123</v>
      </c>
      <c r="E222" s="6"/>
      <c r="F222" s="7">
        <f>F223</f>
        <v>133164.07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42"/>
      <c r="W222" s="7">
        <f>W223</f>
        <v>133164.07</v>
      </c>
    </row>
    <row r="223" spans="1:23" s="28" customFormat="1" ht="18" customHeight="1" outlineLevel="6">
      <c r="A223" s="50" t="s">
        <v>97</v>
      </c>
      <c r="B223" s="51" t="s">
        <v>22</v>
      </c>
      <c r="C223" s="51" t="s">
        <v>238</v>
      </c>
      <c r="D223" s="51" t="s">
        <v>124</v>
      </c>
      <c r="E223" s="51"/>
      <c r="F223" s="52">
        <v>133164.07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42"/>
      <c r="W223" s="52">
        <v>133164.07</v>
      </c>
    </row>
    <row r="224" spans="1:23" s="28" customFormat="1" ht="31.5" outlineLevel="6">
      <c r="A224" s="5" t="s">
        <v>102</v>
      </c>
      <c r="B224" s="6" t="s">
        <v>22</v>
      </c>
      <c r="C224" s="6" t="s">
        <v>238</v>
      </c>
      <c r="D224" s="6" t="s">
        <v>103</v>
      </c>
      <c r="E224" s="6"/>
      <c r="F224" s="7">
        <f>F226+F225</f>
        <v>469.25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42"/>
      <c r="W224" s="7">
        <f>W226+W225</f>
        <v>469.25</v>
      </c>
    </row>
    <row r="225" spans="1:23" s="28" customFormat="1" ht="35.25" customHeight="1" outlineLevel="6">
      <c r="A225" s="50" t="s">
        <v>104</v>
      </c>
      <c r="B225" s="51" t="s">
        <v>22</v>
      </c>
      <c r="C225" s="51" t="s">
        <v>238</v>
      </c>
      <c r="D225" s="51" t="s">
        <v>105</v>
      </c>
      <c r="E225" s="51"/>
      <c r="F225" s="52">
        <v>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42"/>
      <c r="W225" s="52">
        <v>0</v>
      </c>
    </row>
    <row r="226" spans="1:23" s="28" customFormat="1" ht="31.5" outlineLevel="6">
      <c r="A226" s="50" t="s">
        <v>106</v>
      </c>
      <c r="B226" s="51" t="s">
        <v>22</v>
      </c>
      <c r="C226" s="51" t="s">
        <v>238</v>
      </c>
      <c r="D226" s="51" t="s">
        <v>107</v>
      </c>
      <c r="E226" s="51"/>
      <c r="F226" s="52">
        <v>469.25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42"/>
      <c r="W226" s="52">
        <v>469.25</v>
      </c>
    </row>
    <row r="227" spans="1:23" s="28" customFormat="1" ht="15.75" outlineLevel="6">
      <c r="A227" s="5" t="s">
        <v>135</v>
      </c>
      <c r="B227" s="6" t="s">
        <v>22</v>
      </c>
      <c r="C227" s="6" t="s">
        <v>238</v>
      </c>
      <c r="D227" s="6" t="s">
        <v>136</v>
      </c>
      <c r="E227" s="6"/>
      <c r="F227" s="7">
        <f>F228</f>
        <v>70148.28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42"/>
      <c r="W227" s="7">
        <f>W228</f>
        <v>70148.28</v>
      </c>
    </row>
    <row r="228" spans="1:23" s="28" customFormat="1" ht="49.5" customHeight="1" outlineLevel="6">
      <c r="A228" s="59" t="s">
        <v>88</v>
      </c>
      <c r="B228" s="51" t="s">
        <v>22</v>
      </c>
      <c r="C228" s="51" t="s">
        <v>238</v>
      </c>
      <c r="D228" s="51" t="s">
        <v>89</v>
      </c>
      <c r="E228" s="51"/>
      <c r="F228" s="52">
        <v>70148.28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42"/>
      <c r="W228" s="52">
        <v>70148.28</v>
      </c>
    </row>
    <row r="229" spans="1:23" s="28" customFormat="1" ht="33" customHeight="1" outlineLevel="6">
      <c r="A229" s="14" t="s">
        <v>303</v>
      </c>
      <c r="B229" s="9" t="s">
        <v>22</v>
      </c>
      <c r="C229" s="9" t="s">
        <v>304</v>
      </c>
      <c r="D229" s="9" t="s">
        <v>5</v>
      </c>
      <c r="E229" s="9"/>
      <c r="F229" s="10">
        <f>F230</f>
        <v>20877.53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42"/>
      <c r="W229" s="10">
        <f>W230</f>
        <v>20877.53</v>
      </c>
    </row>
    <row r="230" spans="1:23" s="28" customFormat="1" ht="33.75" customHeight="1" outlineLevel="6">
      <c r="A230" s="53" t="s">
        <v>305</v>
      </c>
      <c r="B230" s="19" t="s">
        <v>22</v>
      </c>
      <c r="C230" s="19" t="s">
        <v>306</v>
      </c>
      <c r="D230" s="19" t="s">
        <v>5</v>
      </c>
      <c r="E230" s="19"/>
      <c r="F230" s="20">
        <f>F231</f>
        <v>20877.53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42"/>
      <c r="W230" s="20">
        <f>W231</f>
        <v>20877.53</v>
      </c>
    </row>
    <row r="231" spans="1:23" s="28" customFormat="1" ht="15.75" outlineLevel="6">
      <c r="A231" s="5" t="s">
        <v>135</v>
      </c>
      <c r="B231" s="6" t="s">
        <v>22</v>
      </c>
      <c r="C231" s="6" t="s">
        <v>306</v>
      </c>
      <c r="D231" s="6" t="s">
        <v>136</v>
      </c>
      <c r="E231" s="6"/>
      <c r="F231" s="7">
        <f>F232</f>
        <v>20877.53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42"/>
      <c r="W231" s="7">
        <f>W232</f>
        <v>20877.53</v>
      </c>
    </row>
    <row r="232" spans="1:23" s="28" customFormat="1" ht="48.75" customHeight="1" outlineLevel="6">
      <c r="A232" s="59" t="s">
        <v>88</v>
      </c>
      <c r="B232" s="51" t="s">
        <v>22</v>
      </c>
      <c r="C232" s="51" t="s">
        <v>306</v>
      </c>
      <c r="D232" s="51" t="s">
        <v>89</v>
      </c>
      <c r="E232" s="51"/>
      <c r="F232" s="52">
        <v>20877.53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42"/>
      <c r="W232" s="52">
        <v>20877.53</v>
      </c>
    </row>
    <row r="233" spans="1:23" s="28" customFormat="1" ht="32.25" customHeight="1" outlineLevel="6">
      <c r="A233" s="73" t="s">
        <v>239</v>
      </c>
      <c r="B233" s="9" t="s">
        <v>22</v>
      </c>
      <c r="C233" s="9" t="s">
        <v>240</v>
      </c>
      <c r="D233" s="9" t="s">
        <v>5</v>
      </c>
      <c r="E233" s="9"/>
      <c r="F233" s="10">
        <f>F234</f>
        <v>9331.8</v>
      </c>
      <c r="G233" s="13" t="e">
        <f aca="true" t="shared" si="36" ref="G233:V233">G234</f>
        <v>#REF!</v>
      </c>
      <c r="H233" s="13" t="e">
        <f t="shared" si="36"/>
        <v>#REF!</v>
      </c>
      <c r="I233" s="13" t="e">
        <f t="shared" si="36"/>
        <v>#REF!</v>
      </c>
      <c r="J233" s="13" t="e">
        <f t="shared" si="36"/>
        <v>#REF!</v>
      </c>
      <c r="K233" s="13" t="e">
        <f t="shared" si="36"/>
        <v>#REF!</v>
      </c>
      <c r="L233" s="13" t="e">
        <f t="shared" si="36"/>
        <v>#REF!</v>
      </c>
      <c r="M233" s="13" t="e">
        <f t="shared" si="36"/>
        <v>#REF!</v>
      </c>
      <c r="N233" s="13" t="e">
        <f t="shared" si="36"/>
        <v>#REF!</v>
      </c>
      <c r="O233" s="13" t="e">
        <f t="shared" si="36"/>
        <v>#REF!</v>
      </c>
      <c r="P233" s="13" t="e">
        <f t="shared" si="36"/>
        <v>#REF!</v>
      </c>
      <c r="Q233" s="13" t="e">
        <f t="shared" si="36"/>
        <v>#REF!</v>
      </c>
      <c r="R233" s="13" t="e">
        <f t="shared" si="36"/>
        <v>#REF!</v>
      </c>
      <c r="S233" s="13" t="e">
        <f t="shared" si="36"/>
        <v>#REF!</v>
      </c>
      <c r="T233" s="13" t="e">
        <f t="shared" si="36"/>
        <v>#REF!</v>
      </c>
      <c r="U233" s="13" t="e">
        <f t="shared" si="36"/>
        <v>#REF!</v>
      </c>
      <c r="V233" s="41" t="e">
        <f t="shared" si="36"/>
        <v>#REF!</v>
      </c>
      <c r="W233" s="10">
        <f>W234</f>
        <v>10672.6</v>
      </c>
    </row>
    <row r="234" spans="1:23" s="28" customFormat="1" ht="31.5" customHeight="1" outlineLevel="6">
      <c r="A234" s="74" t="s">
        <v>221</v>
      </c>
      <c r="B234" s="19" t="s">
        <v>22</v>
      </c>
      <c r="C234" s="19" t="s">
        <v>241</v>
      </c>
      <c r="D234" s="19" t="s">
        <v>5</v>
      </c>
      <c r="E234" s="79"/>
      <c r="F234" s="20">
        <f>F235</f>
        <v>9331.8</v>
      </c>
      <c r="G234" s="7" t="e">
        <f>#REF!</f>
        <v>#REF!</v>
      </c>
      <c r="H234" s="7" t="e">
        <f>#REF!</f>
        <v>#REF!</v>
      </c>
      <c r="I234" s="7" t="e">
        <f>#REF!</f>
        <v>#REF!</v>
      </c>
      <c r="J234" s="7" t="e">
        <f>#REF!</f>
        <v>#REF!</v>
      </c>
      <c r="K234" s="7" t="e">
        <f>#REF!</f>
        <v>#REF!</v>
      </c>
      <c r="L234" s="7" t="e">
        <f>#REF!</f>
        <v>#REF!</v>
      </c>
      <c r="M234" s="7" t="e">
        <f>#REF!</f>
        <v>#REF!</v>
      </c>
      <c r="N234" s="7" t="e">
        <f>#REF!</f>
        <v>#REF!</v>
      </c>
      <c r="O234" s="7" t="e">
        <f>#REF!</f>
        <v>#REF!</v>
      </c>
      <c r="P234" s="7" t="e">
        <f>#REF!</f>
        <v>#REF!</v>
      </c>
      <c r="Q234" s="7" t="e">
        <f>#REF!</f>
        <v>#REF!</v>
      </c>
      <c r="R234" s="7" t="e">
        <f>#REF!</f>
        <v>#REF!</v>
      </c>
      <c r="S234" s="7" t="e">
        <f>#REF!</f>
        <v>#REF!</v>
      </c>
      <c r="T234" s="7" t="e">
        <f>#REF!</f>
        <v>#REF!</v>
      </c>
      <c r="U234" s="7" t="e">
        <f>#REF!</f>
        <v>#REF!</v>
      </c>
      <c r="V234" s="42" t="e">
        <f>#REF!</f>
        <v>#REF!</v>
      </c>
      <c r="W234" s="20">
        <f>W235</f>
        <v>10672.6</v>
      </c>
    </row>
    <row r="235" spans="1:23" s="28" customFormat="1" ht="18.75" outlineLevel="6">
      <c r="A235" s="5" t="s">
        <v>135</v>
      </c>
      <c r="B235" s="6" t="s">
        <v>22</v>
      </c>
      <c r="C235" s="6" t="s">
        <v>241</v>
      </c>
      <c r="D235" s="6" t="s">
        <v>5</v>
      </c>
      <c r="E235" s="77"/>
      <c r="F235" s="7">
        <f>F236</f>
        <v>9331.8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42"/>
      <c r="W235" s="7">
        <f>W236</f>
        <v>10672.6</v>
      </c>
    </row>
    <row r="236" spans="1:23" s="28" customFormat="1" ht="47.25" customHeight="1" outlineLevel="6">
      <c r="A236" s="62" t="s">
        <v>88</v>
      </c>
      <c r="B236" s="51" t="s">
        <v>22</v>
      </c>
      <c r="C236" s="51" t="s">
        <v>241</v>
      </c>
      <c r="D236" s="51" t="s">
        <v>89</v>
      </c>
      <c r="E236" s="78"/>
      <c r="F236" s="52">
        <v>9331.8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42"/>
      <c r="W236" s="52">
        <v>10672.6</v>
      </c>
    </row>
    <row r="237" spans="1:23" s="28" customFormat="1" ht="33" customHeight="1" outlineLevel="6">
      <c r="A237" s="76" t="s">
        <v>70</v>
      </c>
      <c r="B237" s="34" t="s">
        <v>69</v>
      </c>
      <c r="C237" s="34" t="s">
        <v>6</v>
      </c>
      <c r="D237" s="34" t="s">
        <v>5</v>
      </c>
      <c r="E237" s="34"/>
      <c r="F237" s="69">
        <f>F238</f>
        <v>0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42"/>
      <c r="W237" s="69">
        <f>W238</f>
        <v>0</v>
      </c>
    </row>
    <row r="238" spans="1:23" s="28" customFormat="1" ht="31.5" outlineLevel="6">
      <c r="A238" s="8" t="s">
        <v>137</v>
      </c>
      <c r="B238" s="9" t="s">
        <v>69</v>
      </c>
      <c r="C238" s="9" t="s">
        <v>242</v>
      </c>
      <c r="D238" s="9" t="s">
        <v>5</v>
      </c>
      <c r="E238" s="9"/>
      <c r="F238" s="10">
        <f>F239</f>
        <v>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42"/>
      <c r="W238" s="10">
        <f>W239</f>
        <v>0</v>
      </c>
    </row>
    <row r="239" spans="1:23" s="28" customFormat="1" ht="34.5" customHeight="1" outlineLevel="6">
      <c r="A239" s="67" t="s">
        <v>243</v>
      </c>
      <c r="B239" s="19" t="s">
        <v>69</v>
      </c>
      <c r="C239" s="19" t="s">
        <v>244</v>
      </c>
      <c r="D239" s="19" t="s">
        <v>5</v>
      </c>
      <c r="E239" s="19"/>
      <c r="F239" s="20">
        <f>F240</f>
        <v>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42"/>
      <c r="W239" s="20">
        <f>W240</f>
        <v>0</v>
      </c>
    </row>
    <row r="240" spans="1:23" s="28" customFormat="1" ht="31.5" outlineLevel="6">
      <c r="A240" s="5" t="s">
        <v>102</v>
      </c>
      <c r="B240" s="6" t="s">
        <v>69</v>
      </c>
      <c r="C240" s="6" t="s">
        <v>244</v>
      </c>
      <c r="D240" s="6" t="s">
        <v>103</v>
      </c>
      <c r="E240" s="6"/>
      <c r="F240" s="7">
        <f>F241</f>
        <v>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42"/>
      <c r="W240" s="7">
        <f>W241</f>
        <v>0</v>
      </c>
    </row>
    <row r="241" spans="1:23" s="28" customFormat="1" ht="31.5" outlineLevel="6">
      <c r="A241" s="50" t="s">
        <v>106</v>
      </c>
      <c r="B241" s="51" t="s">
        <v>69</v>
      </c>
      <c r="C241" s="51" t="s">
        <v>244</v>
      </c>
      <c r="D241" s="51" t="s">
        <v>107</v>
      </c>
      <c r="E241" s="51"/>
      <c r="F241" s="52">
        <v>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42"/>
      <c r="W241" s="52">
        <v>0</v>
      </c>
    </row>
    <row r="242" spans="1:23" s="28" customFormat="1" ht="18.75" customHeight="1" outlineLevel="6">
      <c r="A242" s="76" t="s">
        <v>46</v>
      </c>
      <c r="B242" s="34" t="s">
        <v>23</v>
      </c>
      <c r="C242" s="34" t="s">
        <v>6</v>
      </c>
      <c r="D242" s="34" t="s">
        <v>5</v>
      </c>
      <c r="E242" s="34"/>
      <c r="F242" s="69">
        <f>F243</f>
        <v>3078</v>
      </c>
      <c r="G242" s="10" t="e">
        <f>#REF!</f>
        <v>#REF!</v>
      </c>
      <c r="H242" s="10" t="e">
        <f>#REF!</f>
        <v>#REF!</v>
      </c>
      <c r="I242" s="10" t="e">
        <f>#REF!</f>
        <v>#REF!</v>
      </c>
      <c r="J242" s="10" t="e">
        <f>#REF!</f>
        <v>#REF!</v>
      </c>
      <c r="K242" s="10" t="e">
        <f>#REF!</f>
        <v>#REF!</v>
      </c>
      <c r="L242" s="10" t="e">
        <f>#REF!</f>
        <v>#REF!</v>
      </c>
      <c r="M242" s="10" t="e">
        <f>#REF!</f>
        <v>#REF!</v>
      </c>
      <c r="N242" s="10" t="e">
        <f>#REF!</f>
        <v>#REF!</v>
      </c>
      <c r="O242" s="10" t="e">
        <f>#REF!</f>
        <v>#REF!</v>
      </c>
      <c r="P242" s="10" t="e">
        <f>#REF!</f>
        <v>#REF!</v>
      </c>
      <c r="Q242" s="10" t="e">
        <f>#REF!</f>
        <v>#REF!</v>
      </c>
      <c r="R242" s="10" t="e">
        <f>#REF!</f>
        <v>#REF!</v>
      </c>
      <c r="S242" s="10" t="e">
        <f>#REF!</f>
        <v>#REF!</v>
      </c>
      <c r="T242" s="10" t="e">
        <f>#REF!</f>
        <v>#REF!</v>
      </c>
      <c r="U242" s="10" t="e">
        <f>#REF!</f>
        <v>#REF!</v>
      </c>
      <c r="V242" s="87" t="e">
        <f>#REF!</f>
        <v>#REF!</v>
      </c>
      <c r="W242" s="69">
        <f>W243</f>
        <v>1078</v>
      </c>
    </row>
    <row r="243" spans="1:23" s="28" customFormat="1" ht="18" customHeight="1" outlineLevel="6">
      <c r="A243" s="8" t="s">
        <v>138</v>
      </c>
      <c r="B243" s="9" t="s">
        <v>23</v>
      </c>
      <c r="C243" s="9" t="s">
        <v>219</v>
      </c>
      <c r="D243" s="9" t="s">
        <v>5</v>
      </c>
      <c r="E243" s="9"/>
      <c r="F243" s="10">
        <f>F244</f>
        <v>3078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42"/>
      <c r="W243" s="10">
        <f>W244</f>
        <v>1078</v>
      </c>
    </row>
    <row r="244" spans="1:23" s="28" customFormat="1" ht="18.75" customHeight="1" outlineLevel="6">
      <c r="A244" s="63" t="s">
        <v>139</v>
      </c>
      <c r="B244" s="19" t="s">
        <v>23</v>
      </c>
      <c r="C244" s="19" t="s">
        <v>231</v>
      </c>
      <c r="D244" s="19" t="s">
        <v>5</v>
      </c>
      <c r="E244" s="19"/>
      <c r="F244" s="20">
        <f>F245+F248+F251</f>
        <v>3078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42"/>
      <c r="W244" s="20">
        <f>W245+W248+W251</f>
        <v>1078</v>
      </c>
    </row>
    <row r="245" spans="1:23" s="28" customFormat="1" ht="50.25" customHeight="1" outlineLevel="6">
      <c r="A245" s="63" t="s">
        <v>245</v>
      </c>
      <c r="B245" s="19" t="s">
        <v>23</v>
      </c>
      <c r="C245" s="19" t="s">
        <v>246</v>
      </c>
      <c r="D245" s="19" t="s">
        <v>5</v>
      </c>
      <c r="E245" s="19"/>
      <c r="F245" s="20">
        <f>F246</f>
        <v>1301.68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42"/>
      <c r="W245" s="20">
        <f>W246</f>
        <v>0</v>
      </c>
    </row>
    <row r="246" spans="1:23" s="28" customFormat="1" ht="31.5" outlineLevel="6">
      <c r="A246" s="5" t="s">
        <v>102</v>
      </c>
      <c r="B246" s="6" t="s">
        <v>23</v>
      </c>
      <c r="C246" s="6" t="s">
        <v>246</v>
      </c>
      <c r="D246" s="6" t="s">
        <v>103</v>
      </c>
      <c r="E246" s="6"/>
      <c r="F246" s="7">
        <f>F247</f>
        <v>1301.68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42"/>
      <c r="W246" s="7">
        <f>W247</f>
        <v>0</v>
      </c>
    </row>
    <row r="247" spans="1:23" s="28" customFormat="1" ht="31.5" outlineLevel="6">
      <c r="A247" s="50" t="s">
        <v>106</v>
      </c>
      <c r="B247" s="51" t="s">
        <v>23</v>
      </c>
      <c r="C247" s="51" t="s">
        <v>246</v>
      </c>
      <c r="D247" s="51" t="s">
        <v>107</v>
      </c>
      <c r="E247" s="51"/>
      <c r="F247" s="52">
        <v>1301.68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42"/>
      <c r="W247" s="52">
        <v>0</v>
      </c>
    </row>
    <row r="248" spans="1:23" s="28" customFormat="1" ht="49.5" customHeight="1" outlineLevel="6">
      <c r="A248" s="63" t="s">
        <v>247</v>
      </c>
      <c r="B248" s="19" t="s">
        <v>23</v>
      </c>
      <c r="C248" s="19" t="s">
        <v>248</v>
      </c>
      <c r="D248" s="19" t="s">
        <v>5</v>
      </c>
      <c r="E248" s="19"/>
      <c r="F248" s="20">
        <f>F249</f>
        <v>698.32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42"/>
      <c r="W248" s="20">
        <f>W249</f>
        <v>0</v>
      </c>
    </row>
    <row r="249" spans="1:23" s="28" customFormat="1" ht="15.75" outlineLevel="6">
      <c r="A249" s="5" t="s">
        <v>135</v>
      </c>
      <c r="B249" s="6" t="s">
        <v>23</v>
      </c>
      <c r="C249" s="6" t="s">
        <v>248</v>
      </c>
      <c r="D249" s="6" t="s">
        <v>136</v>
      </c>
      <c r="E249" s="6"/>
      <c r="F249" s="7">
        <f>F250</f>
        <v>698.32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42"/>
      <c r="W249" s="7">
        <f>W250</f>
        <v>0</v>
      </c>
    </row>
    <row r="250" spans="1:23" s="28" customFormat="1" ht="50.25" customHeight="1" outlineLevel="6">
      <c r="A250" s="62" t="s">
        <v>88</v>
      </c>
      <c r="B250" s="51" t="s">
        <v>23</v>
      </c>
      <c r="C250" s="51" t="s">
        <v>248</v>
      </c>
      <c r="D250" s="51" t="s">
        <v>89</v>
      </c>
      <c r="E250" s="51"/>
      <c r="F250" s="52">
        <v>698.32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42"/>
      <c r="W250" s="52">
        <v>0</v>
      </c>
    </row>
    <row r="251" spans="1:23" s="28" customFormat="1" ht="20.25" customHeight="1" outlineLevel="6">
      <c r="A251" s="67" t="s">
        <v>249</v>
      </c>
      <c r="B251" s="65" t="s">
        <v>23</v>
      </c>
      <c r="C251" s="65" t="s">
        <v>250</v>
      </c>
      <c r="D251" s="65" t="s">
        <v>5</v>
      </c>
      <c r="E251" s="65"/>
      <c r="F251" s="66">
        <f>F252+F255</f>
        <v>1078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42"/>
      <c r="W251" s="66">
        <f>W252+W255</f>
        <v>1078</v>
      </c>
    </row>
    <row r="252" spans="1:23" s="28" customFormat="1" ht="31.5" outlineLevel="6">
      <c r="A252" s="5" t="s">
        <v>102</v>
      </c>
      <c r="B252" s="6" t="s">
        <v>23</v>
      </c>
      <c r="C252" s="6" t="s">
        <v>250</v>
      </c>
      <c r="D252" s="6" t="s">
        <v>103</v>
      </c>
      <c r="E252" s="6"/>
      <c r="F252" s="7">
        <f>F253</f>
        <v>679.03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42"/>
      <c r="W252" s="7">
        <f>W253</f>
        <v>679.03</v>
      </c>
    </row>
    <row r="253" spans="1:23" s="28" customFormat="1" ht="31.5" outlineLevel="6">
      <c r="A253" s="50" t="s">
        <v>106</v>
      </c>
      <c r="B253" s="51" t="s">
        <v>23</v>
      </c>
      <c r="C253" s="51" t="s">
        <v>250</v>
      </c>
      <c r="D253" s="51" t="s">
        <v>107</v>
      </c>
      <c r="E253" s="51"/>
      <c r="F253" s="52">
        <v>679.03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42"/>
      <c r="W253" s="52">
        <v>679.03</v>
      </c>
    </row>
    <row r="254" spans="1:23" s="28" customFormat="1" ht="15.75" outlineLevel="6">
      <c r="A254" s="5" t="s">
        <v>135</v>
      </c>
      <c r="B254" s="6" t="s">
        <v>23</v>
      </c>
      <c r="C254" s="6" t="s">
        <v>250</v>
      </c>
      <c r="D254" s="6" t="s">
        <v>136</v>
      </c>
      <c r="E254" s="6"/>
      <c r="F254" s="7">
        <f>F255</f>
        <v>398.97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42"/>
      <c r="W254" s="7">
        <f>W255</f>
        <v>398.97</v>
      </c>
    </row>
    <row r="255" spans="1:23" s="28" customFormat="1" ht="49.5" customHeight="1" outlineLevel="6">
      <c r="A255" s="59" t="s">
        <v>88</v>
      </c>
      <c r="B255" s="51" t="s">
        <v>23</v>
      </c>
      <c r="C255" s="51" t="s">
        <v>250</v>
      </c>
      <c r="D255" s="51" t="s">
        <v>89</v>
      </c>
      <c r="E255" s="51"/>
      <c r="F255" s="52">
        <v>398.97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42"/>
      <c r="W255" s="52">
        <v>398.97</v>
      </c>
    </row>
    <row r="256" spans="1:23" s="28" customFormat="1" ht="20.25" customHeight="1" outlineLevel="6">
      <c r="A256" s="76" t="s">
        <v>38</v>
      </c>
      <c r="B256" s="34" t="s">
        <v>14</v>
      </c>
      <c r="C256" s="34" t="s">
        <v>6</v>
      </c>
      <c r="D256" s="34" t="s">
        <v>5</v>
      </c>
      <c r="E256" s="34"/>
      <c r="F256" s="69">
        <f>F257+F265</f>
        <v>15265.19</v>
      </c>
      <c r="G256" s="10">
        <f aca="true" t="shared" si="37" ref="G256:V256">G258+G265</f>
        <v>0</v>
      </c>
      <c r="H256" s="10">
        <f t="shared" si="37"/>
        <v>0</v>
      </c>
      <c r="I256" s="10">
        <f t="shared" si="37"/>
        <v>0</v>
      </c>
      <c r="J256" s="10">
        <f t="shared" si="37"/>
        <v>0</v>
      </c>
      <c r="K256" s="10">
        <f t="shared" si="37"/>
        <v>0</v>
      </c>
      <c r="L256" s="10">
        <f t="shared" si="37"/>
        <v>0</v>
      </c>
      <c r="M256" s="10">
        <f t="shared" si="37"/>
        <v>0</v>
      </c>
      <c r="N256" s="10">
        <f t="shared" si="37"/>
        <v>0</v>
      </c>
      <c r="O256" s="10">
        <f t="shared" si="37"/>
        <v>0</v>
      </c>
      <c r="P256" s="10">
        <f t="shared" si="37"/>
        <v>0</v>
      </c>
      <c r="Q256" s="10">
        <f t="shared" si="37"/>
        <v>0</v>
      </c>
      <c r="R256" s="10">
        <f t="shared" si="37"/>
        <v>0</v>
      </c>
      <c r="S256" s="10">
        <f t="shared" si="37"/>
        <v>0</v>
      </c>
      <c r="T256" s="10">
        <f t="shared" si="37"/>
        <v>0</v>
      </c>
      <c r="U256" s="10">
        <f t="shared" si="37"/>
        <v>0</v>
      </c>
      <c r="V256" s="87">
        <f t="shared" si="37"/>
        <v>0</v>
      </c>
      <c r="W256" s="69">
        <f>W257+W265</f>
        <v>16053</v>
      </c>
    </row>
    <row r="257" spans="1:23" s="28" customFormat="1" ht="33" customHeight="1" outlineLevel="6">
      <c r="A257" s="22" t="s">
        <v>159</v>
      </c>
      <c r="B257" s="9" t="s">
        <v>14</v>
      </c>
      <c r="C257" s="9" t="s">
        <v>160</v>
      </c>
      <c r="D257" s="9" t="s">
        <v>5</v>
      </c>
      <c r="E257" s="9"/>
      <c r="F257" s="10">
        <f>F258</f>
        <v>1560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87"/>
      <c r="W257" s="10">
        <f>W258</f>
        <v>1617</v>
      </c>
    </row>
    <row r="258" spans="1:23" s="28" customFormat="1" ht="36" customHeight="1" outlineLevel="6">
      <c r="A258" s="22" t="s">
        <v>164</v>
      </c>
      <c r="B258" s="12" t="s">
        <v>14</v>
      </c>
      <c r="C258" s="12" t="s">
        <v>161</v>
      </c>
      <c r="D258" s="12" t="s">
        <v>5</v>
      </c>
      <c r="E258" s="12"/>
      <c r="F258" s="13">
        <f>F259</f>
        <v>1560</v>
      </c>
      <c r="G258" s="13">
        <f aca="true" t="shared" si="38" ref="G258:V259">G259</f>
        <v>0</v>
      </c>
      <c r="H258" s="13">
        <f t="shared" si="38"/>
        <v>0</v>
      </c>
      <c r="I258" s="13">
        <f t="shared" si="38"/>
        <v>0</v>
      </c>
      <c r="J258" s="13">
        <f t="shared" si="38"/>
        <v>0</v>
      </c>
      <c r="K258" s="13">
        <f t="shared" si="38"/>
        <v>0</v>
      </c>
      <c r="L258" s="13">
        <f t="shared" si="38"/>
        <v>0</v>
      </c>
      <c r="M258" s="13">
        <f t="shared" si="38"/>
        <v>0</v>
      </c>
      <c r="N258" s="13">
        <f t="shared" si="38"/>
        <v>0</v>
      </c>
      <c r="O258" s="13">
        <f t="shared" si="38"/>
        <v>0</v>
      </c>
      <c r="P258" s="13">
        <f t="shared" si="38"/>
        <v>0</v>
      </c>
      <c r="Q258" s="13">
        <f t="shared" si="38"/>
        <v>0</v>
      </c>
      <c r="R258" s="13">
        <f t="shared" si="38"/>
        <v>0</v>
      </c>
      <c r="S258" s="13">
        <f t="shared" si="38"/>
        <v>0</v>
      </c>
      <c r="T258" s="13">
        <f t="shared" si="38"/>
        <v>0</v>
      </c>
      <c r="U258" s="13">
        <f t="shared" si="38"/>
        <v>0</v>
      </c>
      <c r="V258" s="41">
        <f t="shared" si="38"/>
        <v>0</v>
      </c>
      <c r="W258" s="13">
        <f>W259</f>
        <v>1617</v>
      </c>
    </row>
    <row r="259" spans="1:23" s="28" customFormat="1" ht="51.75" customHeight="1" outlineLevel="6">
      <c r="A259" s="54" t="s">
        <v>165</v>
      </c>
      <c r="B259" s="19" t="s">
        <v>14</v>
      </c>
      <c r="C259" s="19" t="s">
        <v>166</v>
      </c>
      <c r="D259" s="19" t="s">
        <v>5</v>
      </c>
      <c r="E259" s="19"/>
      <c r="F259" s="20">
        <f>F260+F263</f>
        <v>1560</v>
      </c>
      <c r="G259" s="7">
        <f t="shared" si="38"/>
        <v>0</v>
      </c>
      <c r="H259" s="7">
        <f t="shared" si="38"/>
        <v>0</v>
      </c>
      <c r="I259" s="7">
        <f t="shared" si="38"/>
        <v>0</v>
      </c>
      <c r="J259" s="7">
        <f t="shared" si="38"/>
        <v>0</v>
      </c>
      <c r="K259" s="7">
        <f t="shared" si="38"/>
        <v>0</v>
      </c>
      <c r="L259" s="7">
        <f t="shared" si="38"/>
        <v>0</v>
      </c>
      <c r="M259" s="7">
        <f t="shared" si="38"/>
        <v>0</v>
      </c>
      <c r="N259" s="7">
        <f t="shared" si="38"/>
        <v>0</v>
      </c>
      <c r="O259" s="7">
        <f t="shared" si="38"/>
        <v>0</v>
      </c>
      <c r="P259" s="7">
        <f t="shared" si="38"/>
        <v>0</v>
      </c>
      <c r="Q259" s="7">
        <f t="shared" si="38"/>
        <v>0</v>
      </c>
      <c r="R259" s="7">
        <f t="shared" si="38"/>
        <v>0</v>
      </c>
      <c r="S259" s="7">
        <f t="shared" si="38"/>
        <v>0</v>
      </c>
      <c r="T259" s="7">
        <f t="shared" si="38"/>
        <v>0</v>
      </c>
      <c r="U259" s="7">
        <f t="shared" si="38"/>
        <v>0</v>
      </c>
      <c r="V259" s="42">
        <f t="shared" si="38"/>
        <v>0</v>
      </c>
      <c r="W259" s="20">
        <f>W260+W263</f>
        <v>1617</v>
      </c>
    </row>
    <row r="260" spans="1:23" s="28" customFormat="1" ht="31.5" outlineLevel="6">
      <c r="A260" s="5" t="s">
        <v>101</v>
      </c>
      <c r="B260" s="6" t="s">
        <v>14</v>
      </c>
      <c r="C260" s="6" t="s">
        <v>166</v>
      </c>
      <c r="D260" s="6" t="s">
        <v>100</v>
      </c>
      <c r="E260" s="6"/>
      <c r="F260" s="7">
        <f>F261+F262</f>
        <v>1560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42"/>
      <c r="W260" s="7">
        <f>W261+W262</f>
        <v>1617</v>
      </c>
    </row>
    <row r="261" spans="1:23" s="28" customFormat="1" ht="19.5" customHeight="1" outlineLevel="6">
      <c r="A261" s="50" t="s">
        <v>97</v>
      </c>
      <c r="B261" s="51" t="s">
        <v>14</v>
      </c>
      <c r="C261" s="51" t="s">
        <v>166</v>
      </c>
      <c r="D261" s="51" t="s">
        <v>96</v>
      </c>
      <c r="E261" s="51"/>
      <c r="F261" s="52">
        <v>1558.8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42"/>
      <c r="W261" s="52">
        <v>1615.8</v>
      </c>
    </row>
    <row r="262" spans="1:23" s="28" customFormat="1" ht="31.5" outlineLevel="6">
      <c r="A262" s="50" t="s">
        <v>98</v>
      </c>
      <c r="B262" s="51" t="s">
        <v>14</v>
      </c>
      <c r="C262" s="51" t="s">
        <v>166</v>
      </c>
      <c r="D262" s="51" t="s">
        <v>99</v>
      </c>
      <c r="E262" s="51"/>
      <c r="F262" s="52">
        <v>1.2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42"/>
      <c r="W262" s="52">
        <v>1.2</v>
      </c>
    </row>
    <row r="263" spans="1:23" s="28" customFormat="1" ht="31.5" outlineLevel="6">
      <c r="A263" s="5" t="s">
        <v>102</v>
      </c>
      <c r="B263" s="6" t="s">
        <v>14</v>
      </c>
      <c r="C263" s="6" t="s">
        <v>166</v>
      </c>
      <c r="D263" s="6" t="s">
        <v>103</v>
      </c>
      <c r="E263" s="6"/>
      <c r="F263" s="7">
        <f>F264</f>
        <v>0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42"/>
      <c r="W263" s="7">
        <f>W264</f>
        <v>0</v>
      </c>
    </row>
    <row r="264" spans="1:23" s="28" customFormat="1" ht="31.5" outlineLevel="6">
      <c r="A264" s="50" t="s">
        <v>106</v>
      </c>
      <c r="B264" s="51" t="s">
        <v>14</v>
      </c>
      <c r="C264" s="51" t="s">
        <v>166</v>
      </c>
      <c r="D264" s="51" t="s">
        <v>107</v>
      </c>
      <c r="E264" s="51"/>
      <c r="F264" s="52">
        <v>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42"/>
      <c r="W264" s="52">
        <v>0</v>
      </c>
    </row>
    <row r="265" spans="1:23" s="28" customFormat="1" ht="19.5" customHeight="1" outlineLevel="6">
      <c r="A265" s="73" t="s">
        <v>217</v>
      </c>
      <c r="B265" s="12" t="s">
        <v>14</v>
      </c>
      <c r="C265" s="12" t="s">
        <v>219</v>
      </c>
      <c r="D265" s="12" t="s">
        <v>5</v>
      </c>
      <c r="E265" s="12"/>
      <c r="F265" s="13">
        <f>F266</f>
        <v>13705.19</v>
      </c>
      <c r="G265" s="13">
        <f aca="true" t="shared" si="39" ref="G265:V265">G267</f>
        <v>0</v>
      </c>
      <c r="H265" s="13">
        <f t="shared" si="39"/>
        <v>0</v>
      </c>
      <c r="I265" s="13">
        <f t="shared" si="39"/>
        <v>0</v>
      </c>
      <c r="J265" s="13">
        <f t="shared" si="39"/>
        <v>0</v>
      </c>
      <c r="K265" s="13">
        <f t="shared" si="39"/>
        <v>0</v>
      </c>
      <c r="L265" s="13">
        <f t="shared" si="39"/>
        <v>0</v>
      </c>
      <c r="M265" s="13">
        <f t="shared" si="39"/>
        <v>0</v>
      </c>
      <c r="N265" s="13">
        <f t="shared" si="39"/>
        <v>0</v>
      </c>
      <c r="O265" s="13">
        <f t="shared" si="39"/>
        <v>0</v>
      </c>
      <c r="P265" s="13">
        <f t="shared" si="39"/>
        <v>0</v>
      </c>
      <c r="Q265" s="13">
        <f t="shared" si="39"/>
        <v>0</v>
      </c>
      <c r="R265" s="13">
        <f t="shared" si="39"/>
        <v>0</v>
      </c>
      <c r="S265" s="13">
        <f t="shared" si="39"/>
        <v>0</v>
      </c>
      <c r="T265" s="13">
        <f t="shared" si="39"/>
        <v>0</v>
      </c>
      <c r="U265" s="13">
        <f t="shared" si="39"/>
        <v>0</v>
      </c>
      <c r="V265" s="41">
        <f t="shared" si="39"/>
        <v>0</v>
      </c>
      <c r="W265" s="13">
        <f>W266</f>
        <v>14436</v>
      </c>
    </row>
    <row r="266" spans="1:23" s="28" customFormat="1" ht="19.5" customHeight="1" outlineLevel="6">
      <c r="A266" s="73" t="s">
        <v>251</v>
      </c>
      <c r="B266" s="12" t="s">
        <v>14</v>
      </c>
      <c r="C266" s="12" t="s">
        <v>252</v>
      </c>
      <c r="D266" s="12" t="s">
        <v>5</v>
      </c>
      <c r="E266" s="12"/>
      <c r="F266" s="13">
        <f>F267</f>
        <v>13705.19</v>
      </c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41"/>
      <c r="W266" s="13">
        <f>W267</f>
        <v>14436</v>
      </c>
    </row>
    <row r="267" spans="1:23" s="28" customFormat="1" ht="32.25" customHeight="1" outlineLevel="6">
      <c r="A267" s="53" t="s">
        <v>178</v>
      </c>
      <c r="B267" s="19" t="s">
        <v>14</v>
      </c>
      <c r="C267" s="19" t="s">
        <v>253</v>
      </c>
      <c r="D267" s="19" t="s">
        <v>5</v>
      </c>
      <c r="E267" s="19"/>
      <c r="F267" s="20">
        <f>F268+F271+F274</f>
        <v>13705.19</v>
      </c>
      <c r="G267" s="7">
        <f aca="true" t="shared" si="40" ref="G267:V267">G268</f>
        <v>0</v>
      </c>
      <c r="H267" s="7">
        <f t="shared" si="40"/>
        <v>0</v>
      </c>
      <c r="I267" s="7">
        <f t="shared" si="40"/>
        <v>0</v>
      </c>
      <c r="J267" s="7">
        <f t="shared" si="40"/>
        <v>0</v>
      </c>
      <c r="K267" s="7">
        <f t="shared" si="40"/>
        <v>0</v>
      </c>
      <c r="L267" s="7">
        <f t="shared" si="40"/>
        <v>0</v>
      </c>
      <c r="M267" s="7">
        <f t="shared" si="40"/>
        <v>0</v>
      </c>
      <c r="N267" s="7">
        <f t="shared" si="40"/>
        <v>0</v>
      </c>
      <c r="O267" s="7">
        <f t="shared" si="40"/>
        <v>0</v>
      </c>
      <c r="P267" s="7">
        <f t="shared" si="40"/>
        <v>0</v>
      </c>
      <c r="Q267" s="7">
        <f t="shared" si="40"/>
        <v>0</v>
      </c>
      <c r="R267" s="7">
        <f t="shared" si="40"/>
        <v>0</v>
      </c>
      <c r="S267" s="7">
        <f t="shared" si="40"/>
        <v>0</v>
      </c>
      <c r="T267" s="7">
        <f t="shared" si="40"/>
        <v>0</v>
      </c>
      <c r="U267" s="7">
        <f t="shared" si="40"/>
        <v>0</v>
      </c>
      <c r="V267" s="42">
        <f t="shared" si="40"/>
        <v>0</v>
      </c>
      <c r="W267" s="20">
        <f>W268+W271+W274</f>
        <v>14436</v>
      </c>
    </row>
    <row r="268" spans="1:23" s="28" customFormat="1" ht="18.75" customHeight="1" outlineLevel="6">
      <c r="A268" s="5" t="s">
        <v>122</v>
      </c>
      <c r="B268" s="6" t="s">
        <v>14</v>
      </c>
      <c r="C268" s="6" t="s">
        <v>253</v>
      </c>
      <c r="D268" s="6" t="s">
        <v>123</v>
      </c>
      <c r="E268" s="6"/>
      <c r="F268" s="7">
        <f>F269+F270</f>
        <v>12825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42"/>
      <c r="W268" s="7">
        <f>W269+W270</f>
        <v>12842</v>
      </c>
    </row>
    <row r="269" spans="1:23" s="28" customFormat="1" ht="18" customHeight="1" outlineLevel="6">
      <c r="A269" s="50" t="s">
        <v>97</v>
      </c>
      <c r="B269" s="51" t="s">
        <v>14</v>
      </c>
      <c r="C269" s="51" t="s">
        <v>253</v>
      </c>
      <c r="D269" s="51" t="s">
        <v>124</v>
      </c>
      <c r="E269" s="51"/>
      <c r="F269" s="52">
        <v>12805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42"/>
      <c r="W269" s="52">
        <v>12822</v>
      </c>
    </row>
    <row r="270" spans="1:23" s="28" customFormat="1" ht="31.5" outlineLevel="6">
      <c r="A270" s="50" t="s">
        <v>98</v>
      </c>
      <c r="B270" s="51" t="s">
        <v>14</v>
      </c>
      <c r="C270" s="51" t="s">
        <v>253</v>
      </c>
      <c r="D270" s="51" t="s">
        <v>125</v>
      </c>
      <c r="E270" s="51"/>
      <c r="F270" s="52">
        <v>20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42"/>
      <c r="W270" s="52">
        <v>20</v>
      </c>
    </row>
    <row r="271" spans="1:23" s="28" customFormat="1" ht="31.5" outlineLevel="6">
      <c r="A271" s="5" t="s">
        <v>102</v>
      </c>
      <c r="B271" s="6" t="s">
        <v>14</v>
      </c>
      <c r="C271" s="6" t="s">
        <v>253</v>
      </c>
      <c r="D271" s="6" t="s">
        <v>103</v>
      </c>
      <c r="E271" s="6"/>
      <c r="F271" s="7">
        <f>F272+F273</f>
        <v>820.19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42"/>
      <c r="W271" s="7">
        <f>W272+W273</f>
        <v>1529</v>
      </c>
    </row>
    <row r="272" spans="1:23" s="28" customFormat="1" ht="32.25" customHeight="1" outlineLevel="6">
      <c r="A272" s="50" t="s">
        <v>104</v>
      </c>
      <c r="B272" s="51" t="s">
        <v>14</v>
      </c>
      <c r="C272" s="51" t="s">
        <v>253</v>
      </c>
      <c r="D272" s="51" t="s">
        <v>105</v>
      </c>
      <c r="E272" s="51"/>
      <c r="F272" s="52"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42"/>
      <c r="W272" s="52">
        <v>0</v>
      </c>
    </row>
    <row r="273" spans="1:23" s="28" customFormat="1" ht="31.5" outlineLevel="6">
      <c r="A273" s="50" t="s">
        <v>106</v>
      </c>
      <c r="B273" s="51" t="s">
        <v>14</v>
      </c>
      <c r="C273" s="51" t="s">
        <v>253</v>
      </c>
      <c r="D273" s="51" t="s">
        <v>107</v>
      </c>
      <c r="E273" s="51"/>
      <c r="F273" s="52">
        <v>820.19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42"/>
      <c r="W273" s="52">
        <v>1529</v>
      </c>
    </row>
    <row r="274" spans="1:23" s="28" customFormat="1" ht="18" customHeight="1" outlineLevel="6">
      <c r="A274" s="5" t="s">
        <v>108</v>
      </c>
      <c r="B274" s="6" t="s">
        <v>14</v>
      </c>
      <c r="C274" s="6" t="s">
        <v>253</v>
      </c>
      <c r="D274" s="6" t="s">
        <v>109</v>
      </c>
      <c r="E274" s="6"/>
      <c r="F274" s="7">
        <f>F275+F276</f>
        <v>60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42"/>
      <c r="W274" s="7">
        <f>W275+W276</f>
        <v>65</v>
      </c>
    </row>
    <row r="275" spans="1:23" s="28" customFormat="1" ht="31.5" outlineLevel="6">
      <c r="A275" s="50" t="s">
        <v>110</v>
      </c>
      <c r="B275" s="51" t="s">
        <v>14</v>
      </c>
      <c r="C275" s="51" t="s">
        <v>253</v>
      </c>
      <c r="D275" s="51" t="s">
        <v>112</v>
      </c>
      <c r="E275" s="51"/>
      <c r="F275" s="52">
        <v>3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42"/>
      <c r="W275" s="52">
        <v>5</v>
      </c>
    </row>
    <row r="276" spans="1:23" s="28" customFormat="1" ht="16.5" customHeight="1" outlineLevel="6">
      <c r="A276" s="50" t="s">
        <v>111</v>
      </c>
      <c r="B276" s="51" t="s">
        <v>14</v>
      </c>
      <c r="C276" s="51" t="s">
        <v>253</v>
      </c>
      <c r="D276" s="51" t="s">
        <v>113</v>
      </c>
      <c r="E276" s="51"/>
      <c r="F276" s="52">
        <v>57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42"/>
      <c r="W276" s="52">
        <v>60</v>
      </c>
    </row>
    <row r="277" spans="1:23" s="28" customFormat="1" ht="17.25" customHeight="1" outlineLevel="6">
      <c r="A277" s="16" t="s">
        <v>75</v>
      </c>
      <c r="B277" s="17" t="s">
        <v>55</v>
      </c>
      <c r="C277" s="17" t="s">
        <v>6</v>
      </c>
      <c r="D277" s="17" t="s">
        <v>5</v>
      </c>
      <c r="E277" s="17"/>
      <c r="F277" s="18">
        <f>F278</f>
        <v>12024.7</v>
      </c>
      <c r="G277" s="18" t="e">
        <f>G278+#REF!+#REF!</f>
        <v>#REF!</v>
      </c>
      <c r="H277" s="18" t="e">
        <f>H278+#REF!+#REF!</f>
        <v>#REF!</v>
      </c>
      <c r="I277" s="18" t="e">
        <f>I278+#REF!+#REF!</f>
        <v>#REF!</v>
      </c>
      <c r="J277" s="18" t="e">
        <f>J278+#REF!+#REF!</f>
        <v>#REF!</v>
      </c>
      <c r="K277" s="18" t="e">
        <f>K278+#REF!+#REF!</f>
        <v>#REF!</v>
      </c>
      <c r="L277" s="18" t="e">
        <f>L278+#REF!+#REF!</f>
        <v>#REF!</v>
      </c>
      <c r="M277" s="18" t="e">
        <f>M278+#REF!+#REF!</f>
        <v>#REF!</v>
      </c>
      <c r="N277" s="18" t="e">
        <f>N278+#REF!+#REF!</f>
        <v>#REF!</v>
      </c>
      <c r="O277" s="18" t="e">
        <f>O278+#REF!+#REF!</f>
        <v>#REF!</v>
      </c>
      <c r="P277" s="18" t="e">
        <f>P278+#REF!+#REF!</f>
        <v>#REF!</v>
      </c>
      <c r="Q277" s="18" t="e">
        <f>Q278+#REF!+#REF!</f>
        <v>#REF!</v>
      </c>
      <c r="R277" s="18" t="e">
        <f>R278+#REF!+#REF!</f>
        <v>#REF!</v>
      </c>
      <c r="S277" s="18" t="e">
        <f>S278+#REF!+#REF!</f>
        <v>#REF!</v>
      </c>
      <c r="T277" s="18" t="e">
        <f>T278+#REF!+#REF!</f>
        <v>#REF!</v>
      </c>
      <c r="U277" s="18" t="e">
        <f>U278+#REF!+#REF!</f>
        <v>#REF!</v>
      </c>
      <c r="V277" s="85" t="e">
        <f>V278+#REF!+#REF!</f>
        <v>#REF!</v>
      </c>
      <c r="W277" s="18">
        <f>W278</f>
        <v>15483</v>
      </c>
    </row>
    <row r="278" spans="1:23" s="28" customFormat="1" ht="15.75" outlineLevel="3">
      <c r="A278" s="8" t="s">
        <v>39</v>
      </c>
      <c r="B278" s="9" t="s">
        <v>15</v>
      </c>
      <c r="C278" s="9" t="s">
        <v>6</v>
      </c>
      <c r="D278" s="9" t="s">
        <v>5</v>
      </c>
      <c r="E278" s="9"/>
      <c r="F278" s="10">
        <f>F279+F291+F295+F299</f>
        <v>12024.7</v>
      </c>
      <c r="G278" s="10" t="e">
        <f>G279+#REF!+#REF!</f>
        <v>#REF!</v>
      </c>
      <c r="H278" s="10" t="e">
        <f>H279+#REF!+#REF!</f>
        <v>#REF!</v>
      </c>
      <c r="I278" s="10" t="e">
        <f>I279+#REF!+#REF!</f>
        <v>#REF!</v>
      </c>
      <c r="J278" s="10" t="e">
        <f>J279+#REF!+#REF!</f>
        <v>#REF!</v>
      </c>
      <c r="K278" s="10" t="e">
        <f>K279+#REF!+#REF!</f>
        <v>#REF!</v>
      </c>
      <c r="L278" s="10" t="e">
        <f>L279+#REF!+#REF!</f>
        <v>#REF!</v>
      </c>
      <c r="M278" s="10" t="e">
        <f>M279+#REF!+#REF!</f>
        <v>#REF!</v>
      </c>
      <c r="N278" s="10" t="e">
        <f>N279+#REF!+#REF!</f>
        <v>#REF!</v>
      </c>
      <c r="O278" s="10" t="e">
        <f>O279+#REF!+#REF!</f>
        <v>#REF!</v>
      </c>
      <c r="P278" s="10" t="e">
        <f>P279+#REF!+#REF!</f>
        <v>#REF!</v>
      </c>
      <c r="Q278" s="10" t="e">
        <f>Q279+#REF!+#REF!</f>
        <v>#REF!</v>
      </c>
      <c r="R278" s="10" t="e">
        <f>R279+#REF!+#REF!</f>
        <v>#REF!</v>
      </c>
      <c r="S278" s="10" t="e">
        <f>S279+#REF!+#REF!</f>
        <v>#REF!</v>
      </c>
      <c r="T278" s="10" t="e">
        <f>T279+#REF!+#REF!</f>
        <v>#REF!</v>
      </c>
      <c r="U278" s="10" t="e">
        <f>U279+#REF!+#REF!</f>
        <v>#REF!</v>
      </c>
      <c r="V278" s="87" t="e">
        <f>V279+#REF!+#REF!</f>
        <v>#REF!</v>
      </c>
      <c r="W278" s="10">
        <f>W279+W291+W295+W299</f>
        <v>15483</v>
      </c>
    </row>
    <row r="279" spans="1:23" s="28" customFormat="1" ht="19.5" customHeight="1" outlineLevel="3">
      <c r="A279" s="14" t="s">
        <v>254</v>
      </c>
      <c r="B279" s="12" t="s">
        <v>15</v>
      </c>
      <c r="C279" s="12" t="s">
        <v>255</v>
      </c>
      <c r="D279" s="12" t="s">
        <v>5</v>
      </c>
      <c r="E279" s="12"/>
      <c r="F279" s="13">
        <f>F280+F284</f>
        <v>11124.7</v>
      </c>
      <c r="G279" s="13">
        <f aca="true" t="shared" si="41" ref="G279:V279">G285</f>
        <v>0</v>
      </c>
      <c r="H279" s="13">
        <f t="shared" si="41"/>
        <v>0</v>
      </c>
      <c r="I279" s="13">
        <f t="shared" si="41"/>
        <v>0</v>
      </c>
      <c r="J279" s="13">
        <f t="shared" si="41"/>
        <v>0</v>
      </c>
      <c r="K279" s="13">
        <f t="shared" si="41"/>
        <v>0</v>
      </c>
      <c r="L279" s="13">
        <f t="shared" si="41"/>
        <v>0</v>
      </c>
      <c r="M279" s="13">
        <f t="shared" si="41"/>
        <v>0</v>
      </c>
      <c r="N279" s="13">
        <f t="shared" si="41"/>
        <v>0</v>
      </c>
      <c r="O279" s="13">
        <f t="shared" si="41"/>
        <v>0</v>
      </c>
      <c r="P279" s="13">
        <f t="shared" si="41"/>
        <v>0</v>
      </c>
      <c r="Q279" s="13">
        <f t="shared" si="41"/>
        <v>0</v>
      </c>
      <c r="R279" s="13">
        <f t="shared" si="41"/>
        <v>0</v>
      </c>
      <c r="S279" s="13">
        <f t="shared" si="41"/>
        <v>0</v>
      </c>
      <c r="T279" s="13">
        <f t="shared" si="41"/>
        <v>0</v>
      </c>
      <c r="U279" s="13">
        <f t="shared" si="41"/>
        <v>0</v>
      </c>
      <c r="V279" s="41">
        <f t="shared" si="41"/>
        <v>0</v>
      </c>
      <c r="W279" s="13">
        <f>W280+W284</f>
        <v>14133</v>
      </c>
    </row>
    <row r="280" spans="1:23" s="28" customFormat="1" ht="19.5" customHeight="1" outlineLevel="3">
      <c r="A280" s="53" t="s">
        <v>143</v>
      </c>
      <c r="B280" s="19" t="s">
        <v>15</v>
      </c>
      <c r="C280" s="19" t="s">
        <v>257</v>
      </c>
      <c r="D280" s="19" t="s">
        <v>5</v>
      </c>
      <c r="E280" s="19"/>
      <c r="F280" s="20">
        <f>F281</f>
        <v>250</v>
      </c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41"/>
      <c r="W280" s="20">
        <f>W281</f>
        <v>0</v>
      </c>
    </row>
    <row r="281" spans="1:23" s="28" customFormat="1" ht="32.25" customHeight="1" outlineLevel="3">
      <c r="A281" s="80" t="s">
        <v>256</v>
      </c>
      <c r="B281" s="6" t="s">
        <v>15</v>
      </c>
      <c r="C281" s="6" t="s">
        <v>258</v>
      </c>
      <c r="D281" s="6" t="s">
        <v>5</v>
      </c>
      <c r="E281" s="6"/>
      <c r="F281" s="7">
        <f>F282</f>
        <v>250</v>
      </c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41"/>
      <c r="W281" s="7">
        <f>W282</f>
        <v>0</v>
      </c>
    </row>
    <row r="282" spans="1:23" s="28" customFormat="1" ht="19.5" customHeight="1" outlineLevel="3">
      <c r="A282" s="50" t="s">
        <v>102</v>
      </c>
      <c r="B282" s="51" t="s">
        <v>15</v>
      </c>
      <c r="C282" s="51" t="s">
        <v>258</v>
      </c>
      <c r="D282" s="51" t="s">
        <v>103</v>
      </c>
      <c r="E282" s="51"/>
      <c r="F282" s="52">
        <f>F283</f>
        <v>250</v>
      </c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41"/>
      <c r="W282" s="52">
        <f>W283</f>
        <v>0</v>
      </c>
    </row>
    <row r="283" spans="1:23" s="28" customFormat="1" ht="19.5" customHeight="1" outlineLevel="3">
      <c r="A283" s="50" t="s">
        <v>106</v>
      </c>
      <c r="B283" s="51" t="s">
        <v>15</v>
      </c>
      <c r="C283" s="51" t="s">
        <v>258</v>
      </c>
      <c r="D283" s="51" t="s">
        <v>107</v>
      </c>
      <c r="E283" s="51"/>
      <c r="F283" s="52">
        <v>250</v>
      </c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41"/>
      <c r="W283" s="52">
        <v>0</v>
      </c>
    </row>
    <row r="284" spans="1:23" s="28" customFormat="1" ht="35.25" customHeight="1" outlineLevel="3">
      <c r="A284" s="67" t="s">
        <v>259</v>
      </c>
      <c r="B284" s="19" t="s">
        <v>15</v>
      </c>
      <c r="C284" s="19" t="s">
        <v>260</v>
      </c>
      <c r="D284" s="19" t="s">
        <v>5</v>
      </c>
      <c r="E284" s="19"/>
      <c r="F284" s="20">
        <f>F285+F288</f>
        <v>10874.7</v>
      </c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41"/>
      <c r="W284" s="20">
        <f>W285+W288</f>
        <v>14133</v>
      </c>
    </row>
    <row r="285" spans="1:23" s="28" customFormat="1" ht="33" customHeight="1" outlineLevel="3">
      <c r="A285" s="5" t="s">
        <v>261</v>
      </c>
      <c r="B285" s="6" t="s">
        <v>15</v>
      </c>
      <c r="C285" s="6" t="s">
        <v>262</v>
      </c>
      <c r="D285" s="6" t="s">
        <v>5</v>
      </c>
      <c r="E285" s="6"/>
      <c r="F285" s="7">
        <f>F286</f>
        <v>8927.1</v>
      </c>
      <c r="G285" s="7">
        <f aca="true" t="shared" si="42" ref="G285:V285">G287</f>
        <v>0</v>
      </c>
      <c r="H285" s="7">
        <f t="shared" si="42"/>
        <v>0</v>
      </c>
      <c r="I285" s="7">
        <f t="shared" si="42"/>
        <v>0</v>
      </c>
      <c r="J285" s="7">
        <f t="shared" si="42"/>
        <v>0</v>
      </c>
      <c r="K285" s="7">
        <f t="shared" si="42"/>
        <v>0</v>
      </c>
      <c r="L285" s="7">
        <f t="shared" si="42"/>
        <v>0</v>
      </c>
      <c r="M285" s="7">
        <f t="shared" si="42"/>
        <v>0</v>
      </c>
      <c r="N285" s="7">
        <f t="shared" si="42"/>
        <v>0</v>
      </c>
      <c r="O285" s="7">
        <f t="shared" si="42"/>
        <v>0</v>
      </c>
      <c r="P285" s="7">
        <f t="shared" si="42"/>
        <v>0</v>
      </c>
      <c r="Q285" s="7">
        <f t="shared" si="42"/>
        <v>0</v>
      </c>
      <c r="R285" s="7">
        <f t="shared" si="42"/>
        <v>0</v>
      </c>
      <c r="S285" s="7">
        <f t="shared" si="42"/>
        <v>0</v>
      </c>
      <c r="T285" s="7">
        <f t="shared" si="42"/>
        <v>0</v>
      </c>
      <c r="U285" s="7">
        <f t="shared" si="42"/>
        <v>0</v>
      </c>
      <c r="V285" s="42">
        <f t="shared" si="42"/>
        <v>0</v>
      </c>
      <c r="W285" s="7">
        <f>W286</f>
        <v>11747.3</v>
      </c>
    </row>
    <row r="286" spans="1:23" s="28" customFormat="1" ht="15.75" outlineLevel="3">
      <c r="A286" s="50" t="s">
        <v>135</v>
      </c>
      <c r="B286" s="51" t="s">
        <v>15</v>
      </c>
      <c r="C286" s="51" t="s">
        <v>262</v>
      </c>
      <c r="D286" s="51" t="s">
        <v>136</v>
      </c>
      <c r="E286" s="51"/>
      <c r="F286" s="52">
        <f>F287</f>
        <v>8927.1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42"/>
      <c r="W286" s="52">
        <f>W287</f>
        <v>11747.3</v>
      </c>
    </row>
    <row r="287" spans="1:23" s="28" customFormat="1" ht="49.5" customHeight="1" outlineLevel="3">
      <c r="A287" s="59" t="s">
        <v>88</v>
      </c>
      <c r="B287" s="51" t="s">
        <v>15</v>
      </c>
      <c r="C287" s="51" t="s">
        <v>262</v>
      </c>
      <c r="D287" s="51" t="s">
        <v>89</v>
      </c>
      <c r="E287" s="51"/>
      <c r="F287" s="52">
        <v>8927.1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42"/>
      <c r="W287" s="52">
        <v>11747.3</v>
      </c>
    </row>
    <row r="288" spans="1:23" s="28" customFormat="1" ht="33" customHeight="1" outlineLevel="3">
      <c r="A288" s="5" t="s">
        <v>264</v>
      </c>
      <c r="B288" s="6" t="s">
        <v>15</v>
      </c>
      <c r="C288" s="6" t="s">
        <v>263</v>
      </c>
      <c r="D288" s="6" t="s">
        <v>5</v>
      </c>
      <c r="E288" s="6"/>
      <c r="F288" s="7">
        <f>F289</f>
        <v>1947.6</v>
      </c>
      <c r="G288" s="7">
        <f aca="true" t="shared" si="43" ref="G288:V288">G290</f>
        <v>0</v>
      </c>
      <c r="H288" s="7">
        <f t="shared" si="43"/>
        <v>0</v>
      </c>
      <c r="I288" s="7">
        <f t="shared" si="43"/>
        <v>0</v>
      </c>
      <c r="J288" s="7">
        <f t="shared" si="43"/>
        <v>0</v>
      </c>
      <c r="K288" s="7">
        <f t="shared" si="43"/>
        <v>0</v>
      </c>
      <c r="L288" s="7">
        <f t="shared" si="43"/>
        <v>0</v>
      </c>
      <c r="M288" s="7">
        <f t="shared" si="43"/>
        <v>0</v>
      </c>
      <c r="N288" s="7">
        <f t="shared" si="43"/>
        <v>0</v>
      </c>
      <c r="O288" s="7">
        <f t="shared" si="43"/>
        <v>0</v>
      </c>
      <c r="P288" s="7">
        <f t="shared" si="43"/>
        <v>0</v>
      </c>
      <c r="Q288" s="7">
        <f t="shared" si="43"/>
        <v>0</v>
      </c>
      <c r="R288" s="7">
        <f t="shared" si="43"/>
        <v>0</v>
      </c>
      <c r="S288" s="7">
        <f t="shared" si="43"/>
        <v>0</v>
      </c>
      <c r="T288" s="7">
        <f t="shared" si="43"/>
        <v>0</v>
      </c>
      <c r="U288" s="7">
        <f t="shared" si="43"/>
        <v>0</v>
      </c>
      <c r="V288" s="42">
        <f t="shared" si="43"/>
        <v>0</v>
      </c>
      <c r="W288" s="7">
        <f>W289</f>
        <v>2385.7</v>
      </c>
    </row>
    <row r="289" spans="1:23" s="28" customFormat="1" ht="15.75" outlineLevel="3">
      <c r="A289" s="50" t="s">
        <v>135</v>
      </c>
      <c r="B289" s="51" t="s">
        <v>15</v>
      </c>
      <c r="C289" s="51" t="s">
        <v>263</v>
      </c>
      <c r="D289" s="51" t="s">
        <v>136</v>
      </c>
      <c r="E289" s="51"/>
      <c r="F289" s="52">
        <f>F290</f>
        <v>1947.6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42"/>
      <c r="W289" s="52">
        <f>W290</f>
        <v>2385.7</v>
      </c>
    </row>
    <row r="290" spans="1:23" s="28" customFormat="1" ht="49.5" customHeight="1" outlineLevel="3">
      <c r="A290" s="59" t="s">
        <v>88</v>
      </c>
      <c r="B290" s="51" t="s">
        <v>15</v>
      </c>
      <c r="C290" s="51" t="s">
        <v>263</v>
      </c>
      <c r="D290" s="51" t="s">
        <v>89</v>
      </c>
      <c r="E290" s="51"/>
      <c r="F290" s="52">
        <v>1947.6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42"/>
      <c r="W290" s="52">
        <v>2385.7</v>
      </c>
    </row>
    <row r="291" spans="1:23" s="28" customFormat="1" ht="31.5" outlineLevel="3">
      <c r="A291" s="8" t="s">
        <v>140</v>
      </c>
      <c r="B291" s="9" t="s">
        <v>15</v>
      </c>
      <c r="C291" s="9" t="s">
        <v>266</v>
      </c>
      <c r="D291" s="9" t="s">
        <v>5</v>
      </c>
      <c r="E291" s="9"/>
      <c r="F291" s="10">
        <f>F292</f>
        <v>400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42"/>
      <c r="W291" s="10">
        <f>W292</f>
        <v>850</v>
      </c>
    </row>
    <row r="292" spans="1:23" s="28" customFormat="1" ht="36" customHeight="1" outlineLevel="3">
      <c r="A292" s="80" t="s">
        <v>265</v>
      </c>
      <c r="B292" s="6" t="s">
        <v>15</v>
      </c>
      <c r="C292" s="6" t="s">
        <v>267</v>
      </c>
      <c r="D292" s="6" t="s">
        <v>5</v>
      </c>
      <c r="E292" s="6"/>
      <c r="F292" s="7">
        <f>F293</f>
        <v>400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42"/>
      <c r="W292" s="7">
        <f>W293</f>
        <v>850</v>
      </c>
    </row>
    <row r="293" spans="1:23" s="28" customFormat="1" ht="31.5" outlineLevel="3">
      <c r="A293" s="50" t="s">
        <v>102</v>
      </c>
      <c r="B293" s="51" t="s">
        <v>15</v>
      </c>
      <c r="C293" s="51" t="s">
        <v>267</v>
      </c>
      <c r="D293" s="51" t="s">
        <v>103</v>
      </c>
      <c r="E293" s="51"/>
      <c r="F293" s="52">
        <f>F294</f>
        <v>400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42"/>
      <c r="W293" s="52">
        <f>W294</f>
        <v>850</v>
      </c>
    </row>
    <row r="294" spans="1:23" s="28" customFormat="1" ht="31.5" outlineLevel="3">
      <c r="A294" s="50" t="s">
        <v>106</v>
      </c>
      <c r="B294" s="51" t="s">
        <v>15</v>
      </c>
      <c r="C294" s="51" t="s">
        <v>267</v>
      </c>
      <c r="D294" s="51" t="s">
        <v>107</v>
      </c>
      <c r="E294" s="51"/>
      <c r="F294" s="52">
        <v>400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42"/>
      <c r="W294" s="52">
        <v>850</v>
      </c>
    </row>
    <row r="295" spans="1:23" s="28" customFormat="1" ht="18.75" customHeight="1" outlineLevel="3">
      <c r="A295" s="8" t="s">
        <v>141</v>
      </c>
      <c r="B295" s="9" t="s">
        <v>15</v>
      </c>
      <c r="C295" s="9" t="s">
        <v>269</v>
      </c>
      <c r="D295" s="9" t="s">
        <v>5</v>
      </c>
      <c r="E295" s="9"/>
      <c r="F295" s="10">
        <f>F296</f>
        <v>300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42"/>
      <c r="W295" s="10">
        <f>W296</f>
        <v>500</v>
      </c>
    </row>
    <row r="296" spans="1:23" s="28" customFormat="1" ht="34.5" customHeight="1" outlineLevel="3">
      <c r="A296" s="80" t="s">
        <v>268</v>
      </c>
      <c r="B296" s="6" t="s">
        <v>15</v>
      </c>
      <c r="C296" s="6" t="s">
        <v>270</v>
      </c>
      <c r="D296" s="6" t="s">
        <v>5</v>
      </c>
      <c r="E296" s="6"/>
      <c r="F296" s="7">
        <f>F297</f>
        <v>300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42"/>
      <c r="W296" s="7">
        <f>W297</f>
        <v>500</v>
      </c>
    </row>
    <row r="297" spans="1:23" s="28" customFormat="1" ht="31.5" outlineLevel="3">
      <c r="A297" s="50" t="s">
        <v>102</v>
      </c>
      <c r="B297" s="51" t="s">
        <v>15</v>
      </c>
      <c r="C297" s="51" t="s">
        <v>270</v>
      </c>
      <c r="D297" s="51" t="s">
        <v>103</v>
      </c>
      <c r="E297" s="51"/>
      <c r="F297" s="52">
        <f>F298</f>
        <v>300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42"/>
      <c r="W297" s="52">
        <f>W298</f>
        <v>500</v>
      </c>
    </row>
    <row r="298" spans="1:23" s="28" customFormat="1" ht="31.5" outlineLevel="3">
      <c r="A298" s="50" t="s">
        <v>106</v>
      </c>
      <c r="B298" s="51" t="s">
        <v>15</v>
      </c>
      <c r="C298" s="51" t="s">
        <v>270</v>
      </c>
      <c r="D298" s="51" t="s">
        <v>107</v>
      </c>
      <c r="E298" s="51"/>
      <c r="F298" s="52">
        <v>300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42"/>
      <c r="W298" s="52">
        <v>500</v>
      </c>
    </row>
    <row r="299" spans="1:23" s="28" customFormat="1" ht="15.75" outlineLevel="3">
      <c r="A299" s="8" t="s">
        <v>142</v>
      </c>
      <c r="B299" s="9" t="s">
        <v>15</v>
      </c>
      <c r="C299" s="9" t="s">
        <v>272</v>
      </c>
      <c r="D299" s="9" t="s">
        <v>5</v>
      </c>
      <c r="E299" s="9"/>
      <c r="F299" s="10">
        <f>F300</f>
        <v>200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42"/>
      <c r="W299" s="10">
        <f>W300</f>
        <v>0</v>
      </c>
    </row>
    <row r="300" spans="1:23" s="28" customFormat="1" ht="34.5" customHeight="1" outlineLevel="3">
      <c r="A300" s="80" t="s">
        <v>271</v>
      </c>
      <c r="B300" s="6" t="s">
        <v>15</v>
      </c>
      <c r="C300" s="6" t="s">
        <v>273</v>
      </c>
      <c r="D300" s="6" t="s">
        <v>5</v>
      </c>
      <c r="E300" s="6"/>
      <c r="F300" s="7">
        <f>F301</f>
        <v>200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42"/>
      <c r="W300" s="7">
        <f>W301</f>
        <v>0</v>
      </c>
    </row>
    <row r="301" spans="1:23" s="28" customFormat="1" ht="31.5" outlineLevel="3">
      <c r="A301" s="50" t="s">
        <v>102</v>
      </c>
      <c r="B301" s="51" t="s">
        <v>15</v>
      </c>
      <c r="C301" s="51" t="s">
        <v>273</v>
      </c>
      <c r="D301" s="51" t="s">
        <v>103</v>
      </c>
      <c r="E301" s="51"/>
      <c r="F301" s="52">
        <f>F302</f>
        <v>200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42"/>
      <c r="W301" s="52">
        <f>W302</f>
        <v>0</v>
      </c>
    </row>
    <row r="302" spans="1:23" s="28" customFormat="1" ht="31.5" outlineLevel="3">
      <c r="A302" s="50" t="s">
        <v>106</v>
      </c>
      <c r="B302" s="51" t="s">
        <v>15</v>
      </c>
      <c r="C302" s="51" t="s">
        <v>273</v>
      </c>
      <c r="D302" s="51" t="s">
        <v>107</v>
      </c>
      <c r="E302" s="51"/>
      <c r="F302" s="52">
        <v>200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42"/>
      <c r="W302" s="52">
        <v>0</v>
      </c>
    </row>
    <row r="303" spans="1:23" s="28" customFormat="1" ht="17.25" customHeight="1" outlineLevel="6">
      <c r="A303" s="16" t="s">
        <v>54</v>
      </c>
      <c r="B303" s="17" t="s">
        <v>53</v>
      </c>
      <c r="C303" s="17" t="s">
        <v>6</v>
      </c>
      <c r="D303" s="17" t="s">
        <v>5</v>
      </c>
      <c r="E303" s="17"/>
      <c r="F303" s="18">
        <f>F304+F310+F319+F325</f>
        <v>3182</v>
      </c>
      <c r="G303" s="18" t="e">
        <f aca="true" t="shared" si="44" ref="G303:V303">G304+G310+G319</f>
        <v>#REF!</v>
      </c>
      <c r="H303" s="18" t="e">
        <f t="shared" si="44"/>
        <v>#REF!</v>
      </c>
      <c r="I303" s="18" t="e">
        <f t="shared" si="44"/>
        <v>#REF!</v>
      </c>
      <c r="J303" s="18" t="e">
        <f t="shared" si="44"/>
        <v>#REF!</v>
      </c>
      <c r="K303" s="18" t="e">
        <f t="shared" si="44"/>
        <v>#REF!</v>
      </c>
      <c r="L303" s="18" t="e">
        <f t="shared" si="44"/>
        <v>#REF!</v>
      </c>
      <c r="M303" s="18" t="e">
        <f t="shared" si="44"/>
        <v>#REF!</v>
      </c>
      <c r="N303" s="18" t="e">
        <f t="shared" si="44"/>
        <v>#REF!</v>
      </c>
      <c r="O303" s="18" t="e">
        <f t="shared" si="44"/>
        <v>#REF!</v>
      </c>
      <c r="P303" s="18" t="e">
        <f t="shared" si="44"/>
        <v>#REF!</v>
      </c>
      <c r="Q303" s="18" t="e">
        <f t="shared" si="44"/>
        <v>#REF!</v>
      </c>
      <c r="R303" s="18" t="e">
        <f t="shared" si="44"/>
        <v>#REF!</v>
      </c>
      <c r="S303" s="18" t="e">
        <f t="shared" si="44"/>
        <v>#REF!</v>
      </c>
      <c r="T303" s="18" t="e">
        <f t="shared" si="44"/>
        <v>#REF!</v>
      </c>
      <c r="U303" s="18" t="e">
        <f t="shared" si="44"/>
        <v>#REF!</v>
      </c>
      <c r="V303" s="85" t="e">
        <f t="shared" si="44"/>
        <v>#REF!</v>
      </c>
      <c r="W303" s="18">
        <f>W304+W310+W319+W325</f>
        <v>3082</v>
      </c>
    </row>
    <row r="304" spans="1:23" s="28" customFormat="1" ht="15.75" outlineLevel="3">
      <c r="A304" s="76" t="s">
        <v>41</v>
      </c>
      <c r="B304" s="34" t="s">
        <v>16</v>
      </c>
      <c r="C304" s="34" t="s">
        <v>6</v>
      </c>
      <c r="D304" s="34" t="s">
        <v>5</v>
      </c>
      <c r="E304" s="34"/>
      <c r="F304" s="69">
        <f>F305</f>
        <v>492</v>
      </c>
      <c r="G304" s="10">
        <f aca="true" t="shared" si="45" ref="G304:V304">G306</f>
        <v>0</v>
      </c>
      <c r="H304" s="10">
        <f t="shared" si="45"/>
        <v>0</v>
      </c>
      <c r="I304" s="10">
        <f t="shared" si="45"/>
        <v>0</v>
      </c>
      <c r="J304" s="10">
        <f t="shared" si="45"/>
        <v>0</v>
      </c>
      <c r="K304" s="10">
        <f t="shared" si="45"/>
        <v>0</v>
      </c>
      <c r="L304" s="10">
        <f t="shared" si="45"/>
        <v>0</v>
      </c>
      <c r="M304" s="10">
        <f t="shared" si="45"/>
        <v>0</v>
      </c>
      <c r="N304" s="10">
        <f t="shared" si="45"/>
        <v>0</v>
      </c>
      <c r="O304" s="10">
        <f t="shared" si="45"/>
        <v>0</v>
      </c>
      <c r="P304" s="10">
        <f t="shared" si="45"/>
        <v>0</v>
      </c>
      <c r="Q304" s="10">
        <f t="shared" si="45"/>
        <v>0</v>
      </c>
      <c r="R304" s="10">
        <f t="shared" si="45"/>
        <v>0</v>
      </c>
      <c r="S304" s="10">
        <f t="shared" si="45"/>
        <v>0</v>
      </c>
      <c r="T304" s="10">
        <f t="shared" si="45"/>
        <v>0</v>
      </c>
      <c r="U304" s="10">
        <f t="shared" si="45"/>
        <v>0</v>
      </c>
      <c r="V304" s="87">
        <f t="shared" si="45"/>
        <v>0</v>
      </c>
      <c r="W304" s="69">
        <f>W305</f>
        <v>492</v>
      </c>
    </row>
    <row r="305" spans="1:23" s="28" customFormat="1" ht="31.5" customHeight="1" outlineLevel="3">
      <c r="A305" s="22" t="s">
        <v>159</v>
      </c>
      <c r="B305" s="9" t="s">
        <v>16</v>
      </c>
      <c r="C305" s="9" t="s">
        <v>160</v>
      </c>
      <c r="D305" s="9" t="s">
        <v>5</v>
      </c>
      <c r="E305" s="9"/>
      <c r="F305" s="10">
        <f>F306</f>
        <v>492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87"/>
      <c r="W305" s="10">
        <f>W306</f>
        <v>492</v>
      </c>
    </row>
    <row r="306" spans="1:23" s="15" customFormat="1" ht="30.75" customHeight="1" outlineLevel="3">
      <c r="A306" s="22" t="s">
        <v>164</v>
      </c>
      <c r="B306" s="12" t="s">
        <v>16</v>
      </c>
      <c r="C306" s="12" t="s">
        <v>161</v>
      </c>
      <c r="D306" s="12" t="s">
        <v>5</v>
      </c>
      <c r="E306" s="12"/>
      <c r="F306" s="13">
        <f>F307</f>
        <v>492</v>
      </c>
      <c r="G306" s="13">
        <f aca="true" t="shared" si="46" ref="G306:V307">G307</f>
        <v>0</v>
      </c>
      <c r="H306" s="13">
        <f t="shared" si="46"/>
        <v>0</v>
      </c>
      <c r="I306" s="13">
        <f t="shared" si="46"/>
        <v>0</v>
      </c>
      <c r="J306" s="13">
        <f t="shared" si="46"/>
        <v>0</v>
      </c>
      <c r="K306" s="13">
        <f t="shared" si="46"/>
        <v>0</v>
      </c>
      <c r="L306" s="13">
        <f t="shared" si="46"/>
        <v>0</v>
      </c>
      <c r="M306" s="13">
        <f t="shared" si="46"/>
        <v>0</v>
      </c>
      <c r="N306" s="13">
        <f t="shared" si="46"/>
        <v>0</v>
      </c>
      <c r="O306" s="13">
        <f t="shared" si="46"/>
        <v>0</v>
      </c>
      <c r="P306" s="13">
        <f t="shared" si="46"/>
        <v>0</v>
      </c>
      <c r="Q306" s="13">
        <f t="shared" si="46"/>
        <v>0</v>
      </c>
      <c r="R306" s="13">
        <f t="shared" si="46"/>
        <v>0</v>
      </c>
      <c r="S306" s="13">
        <f t="shared" si="46"/>
        <v>0</v>
      </c>
      <c r="T306" s="13">
        <f t="shared" si="46"/>
        <v>0</v>
      </c>
      <c r="U306" s="13">
        <f t="shared" si="46"/>
        <v>0</v>
      </c>
      <c r="V306" s="41">
        <f t="shared" si="46"/>
        <v>0</v>
      </c>
      <c r="W306" s="13">
        <f>W307</f>
        <v>492</v>
      </c>
    </row>
    <row r="307" spans="1:23" s="28" customFormat="1" ht="33" customHeight="1" outlineLevel="4">
      <c r="A307" s="53" t="s">
        <v>274</v>
      </c>
      <c r="B307" s="19" t="s">
        <v>16</v>
      </c>
      <c r="C307" s="19" t="s">
        <v>275</v>
      </c>
      <c r="D307" s="19" t="s">
        <v>5</v>
      </c>
      <c r="E307" s="19"/>
      <c r="F307" s="20">
        <f>F308</f>
        <v>492</v>
      </c>
      <c r="G307" s="7">
        <f t="shared" si="46"/>
        <v>0</v>
      </c>
      <c r="H307" s="7">
        <f t="shared" si="46"/>
        <v>0</v>
      </c>
      <c r="I307" s="7">
        <f t="shared" si="46"/>
        <v>0</v>
      </c>
      <c r="J307" s="7">
        <f t="shared" si="46"/>
        <v>0</v>
      </c>
      <c r="K307" s="7">
        <f t="shared" si="46"/>
        <v>0</v>
      </c>
      <c r="L307" s="7">
        <f t="shared" si="46"/>
        <v>0</v>
      </c>
      <c r="M307" s="7">
        <f t="shared" si="46"/>
        <v>0</v>
      </c>
      <c r="N307" s="7">
        <f t="shared" si="46"/>
        <v>0</v>
      </c>
      <c r="O307" s="7">
        <f t="shared" si="46"/>
        <v>0</v>
      </c>
      <c r="P307" s="7">
        <f t="shared" si="46"/>
        <v>0</v>
      </c>
      <c r="Q307" s="7">
        <f t="shared" si="46"/>
        <v>0</v>
      </c>
      <c r="R307" s="7">
        <f t="shared" si="46"/>
        <v>0</v>
      </c>
      <c r="S307" s="7">
        <f t="shared" si="46"/>
        <v>0</v>
      </c>
      <c r="T307" s="7">
        <f t="shared" si="46"/>
        <v>0</v>
      </c>
      <c r="U307" s="7">
        <f t="shared" si="46"/>
        <v>0</v>
      </c>
      <c r="V307" s="42">
        <f t="shared" si="46"/>
        <v>0</v>
      </c>
      <c r="W307" s="20">
        <f>W308</f>
        <v>492</v>
      </c>
    </row>
    <row r="308" spans="1:23" s="28" customFormat="1" ht="31.5" outlineLevel="5">
      <c r="A308" s="5" t="s">
        <v>146</v>
      </c>
      <c r="B308" s="6" t="s">
        <v>16</v>
      </c>
      <c r="C308" s="6" t="s">
        <v>275</v>
      </c>
      <c r="D308" s="6" t="s">
        <v>144</v>
      </c>
      <c r="E308" s="6"/>
      <c r="F308" s="7">
        <f>F309</f>
        <v>492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42"/>
      <c r="W308" s="7">
        <f>W309</f>
        <v>492</v>
      </c>
    </row>
    <row r="309" spans="1:23" s="28" customFormat="1" ht="34.5" customHeight="1" outlineLevel="5">
      <c r="A309" s="50" t="s">
        <v>147</v>
      </c>
      <c r="B309" s="51" t="s">
        <v>16</v>
      </c>
      <c r="C309" s="51" t="s">
        <v>275</v>
      </c>
      <c r="D309" s="51" t="s">
        <v>145</v>
      </c>
      <c r="E309" s="51"/>
      <c r="F309" s="52">
        <v>492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42"/>
      <c r="W309" s="52">
        <v>492</v>
      </c>
    </row>
    <row r="310" spans="1:23" s="28" customFormat="1" ht="15.75" outlineLevel="3">
      <c r="A310" s="76" t="s">
        <v>42</v>
      </c>
      <c r="B310" s="34" t="s">
        <v>17</v>
      </c>
      <c r="C310" s="34" t="s">
        <v>6</v>
      </c>
      <c r="D310" s="34" t="s">
        <v>5</v>
      </c>
      <c r="E310" s="34"/>
      <c r="F310" s="69">
        <f>F311+F315</f>
        <v>0</v>
      </c>
      <c r="G310" s="10" t="e">
        <f>#REF!</f>
        <v>#REF!</v>
      </c>
      <c r="H310" s="10" t="e">
        <f>#REF!</f>
        <v>#REF!</v>
      </c>
      <c r="I310" s="10" t="e">
        <f>#REF!</f>
        <v>#REF!</v>
      </c>
      <c r="J310" s="10" t="e">
        <f>#REF!</f>
        <v>#REF!</v>
      </c>
      <c r="K310" s="10" t="e">
        <f>#REF!</f>
        <v>#REF!</v>
      </c>
      <c r="L310" s="10" t="e">
        <f>#REF!</f>
        <v>#REF!</v>
      </c>
      <c r="M310" s="10" t="e">
        <f>#REF!</f>
        <v>#REF!</v>
      </c>
      <c r="N310" s="10" t="e">
        <f>#REF!</f>
        <v>#REF!</v>
      </c>
      <c r="O310" s="10" t="e">
        <f>#REF!</f>
        <v>#REF!</v>
      </c>
      <c r="P310" s="10" t="e">
        <f>#REF!</f>
        <v>#REF!</v>
      </c>
      <c r="Q310" s="10" t="e">
        <f>#REF!</f>
        <v>#REF!</v>
      </c>
      <c r="R310" s="10" t="e">
        <f>#REF!</f>
        <v>#REF!</v>
      </c>
      <c r="S310" s="10" t="e">
        <f>#REF!</f>
        <v>#REF!</v>
      </c>
      <c r="T310" s="10" t="e">
        <f>#REF!</f>
        <v>#REF!</v>
      </c>
      <c r="U310" s="10" t="e">
        <f>#REF!</f>
        <v>#REF!</v>
      </c>
      <c r="V310" s="87" t="e">
        <f>#REF!</f>
        <v>#REF!</v>
      </c>
      <c r="W310" s="69">
        <f>W311+W315</f>
        <v>0</v>
      </c>
    </row>
    <row r="311" spans="1:23" s="28" customFormat="1" ht="31.5" outlineLevel="5">
      <c r="A311" s="8" t="s">
        <v>148</v>
      </c>
      <c r="B311" s="9" t="s">
        <v>17</v>
      </c>
      <c r="C311" s="9" t="s">
        <v>276</v>
      </c>
      <c r="D311" s="9" t="s">
        <v>5</v>
      </c>
      <c r="E311" s="9"/>
      <c r="F311" s="10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42"/>
      <c r="W311" s="10">
        <f>W312</f>
        <v>0</v>
      </c>
    </row>
    <row r="312" spans="1:23" s="28" customFormat="1" ht="31.5" outlineLevel="5">
      <c r="A312" s="67" t="s">
        <v>278</v>
      </c>
      <c r="B312" s="19" t="s">
        <v>17</v>
      </c>
      <c r="C312" s="19" t="s">
        <v>277</v>
      </c>
      <c r="D312" s="19" t="s">
        <v>5</v>
      </c>
      <c r="E312" s="19"/>
      <c r="F312" s="20">
        <f>F313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42"/>
      <c r="W312" s="20">
        <f>W313</f>
        <v>0</v>
      </c>
    </row>
    <row r="313" spans="1:23" s="28" customFormat="1" ht="33.75" customHeight="1" outlineLevel="5">
      <c r="A313" s="5" t="s">
        <v>114</v>
      </c>
      <c r="B313" s="6" t="s">
        <v>17</v>
      </c>
      <c r="C313" s="6" t="s">
        <v>277</v>
      </c>
      <c r="D313" s="6" t="s">
        <v>117</v>
      </c>
      <c r="E313" s="6"/>
      <c r="F313" s="7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42"/>
      <c r="W313" s="7">
        <f>W314</f>
        <v>0</v>
      </c>
    </row>
    <row r="314" spans="1:23" s="28" customFormat="1" ht="18" customHeight="1" outlineLevel="5">
      <c r="A314" s="50" t="s">
        <v>150</v>
      </c>
      <c r="B314" s="51" t="s">
        <v>17</v>
      </c>
      <c r="C314" s="51" t="s">
        <v>277</v>
      </c>
      <c r="D314" s="51" t="s">
        <v>149</v>
      </c>
      <c r="E314" s="51"/>
      <c r="F314" s="52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42"/>
      <c r="W314" s="52">
        <v>0</v>
      </c>
    </row>
    <row r="315" spans="1:23" s="28" customFormat="1" ht="18" customHeight="1" outlineLevel="5">
      <c r="A315" s="8" t="s">
        <v>279</v>
      </c>
      <c r="B315" s="9" t="s">
        <v>17</v>
      </c>
      <c r="C315" s="9" t="s">
        <v>50</v>
      </c>
      <c r="D315" s="9" t="s">
        <v>5</v>
      </c>
      <c r="E315" s="9"/>
      <c r="F315" s="10">
        <f>F316</f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42"/>
      <c r="W315" s="10">
        <f>W316</f>
        <v>0</v>
      </c>
    </row>
    <row r="316" spans="1:23" s="28" customFormat="1" ht="36.75" customHeight="1" outlineLevel="5">
      <c r="A316" s="67" t="s">
        <v>278</v>
      </c>
      <c r="B316" s="19" t="s">
        <v>17</v>
      </c>
      <c r="C316" s="19" t="s">
        <v>280</v>
      </c>
      <c r="D316" s="19" t="s">
        <v>5</v>
      </c>
      <c r="E316" s="19"/>
      <c r="F316" s="20">
        <f>F317</f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42"/>
      <c r="W316" s="20">
        <f>W317</f>
        <v>0</v>
      </c>
    </row>
    <row r="317" spans="1:23" s="28" customFormat="1" ht="33.75" customHeight="1" outlineLevel="5">
      <c r="A317" s="5" t="s">
        <v>114</v>
      </c>
      <c r="B317" s="6" t="s">
        <v>17</v>
      </c>
      <c r="C317" s="6" t="s">
        <v>280</v>
      </c>
      <c r="D317" s="6" t="s">
        <v>117</v>
      </c>
      <c r="E317" s="6"/>
      <c r="F317" s="7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42"/>
      <c r="W317" s="7">
        <f>W318</f>
        <v>0</v>
      </c>
    </row>
    <row r="318" spans="1:23" s="28" customFormat="1" ht="18.75" customHeight="1" outlineLevel="5">
      <c r="A318" s="50" t="s">
        <v>150</v>
      </c>
      <c r="B318" s="51" t="s">
        <v>17</v>
      </c>
      <c r="C318" s="51" t="s">
        <v>280</v>
      </c>
      <c r="D318" s="51" t="s">
        <v>149</v>
      </c>
      <c r="E318" s="51"/>
      <c r="F318" s="52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42"/>
      <c r="W318" s="52">
        <v>0</v>
      </c>
    </row>
    <row r="319" spans="1:23" s="28" customFormat="1" ht="15.75" outlineLevel="5">
      <c r="A319" s="76" t="s">
        <v>47</v>
      </c>
      <c r="B319" s="34" t="s">
        <v>24</v>
      </c>
      <c r="C319" s="34" t="s">
        <v>6</v>
      </c>
      <c r="D319" s="34" t="s">
        <v>5</v>
      </c>
      <c r="E319" s="34"/>
      <c r="F319" s="69">
        <f>F320</f>
        <v>2590</v>
      </c>
      <c r="G319" s="10">
        <f aca="true" t="shared" si="47" ref="G319:V319">G321</f>
        <v>0</v>
      </c>
      <c r="H319" s="10">
        <f t="shared" si="47"/>
        <v>0</v>
      </c>
      <c r="I319" s="10">
        <f t="shared" si="47"/>
        <v>0</v>
      </c>
      <c r="J319" s="10">
        <f t="shared" si="47"/>
        <v>0</v>
      </c>
      <c r="K319" s="10">
        <f t="shared" si="47"/>
        <v>0</v>
      </c>
      <c r="L319" s="10">
        <f t="shared" si="47"/>
        <v>0</v>
      </c>
      <c r="M319" s="10">
        <f t="shared" si="47"/>
        <v>0</v>
      </c>
      <c r="N319" s="10">
        <f t="shared" si="47"/>
        <v>0</v>
      </c>
      <c r="O319" s="10">
        <f t="shared" si="47"/>
        <v>0</v>
      </c>
      <c r="P319" s="10">
        <f t="shared" si="47"/>
        <v>0</v>
      </c>
      <c r="Q319" s="10">
        <f t="shared" si="47"/>
        <v>0</v>
      </c>
      <c r="R319" s="10">
        <f t="shared" si="47"/>
        <v>0</v>
      </c>
      <c r="S319" s="10">
        <f t="shared" si="47"/>
        <v>0</v>
      </c>
      <c r="T319" s="10">
        <f t="shared" si="47"/>
        <v>0</v>
      </c>
      <c r="U319" s="10">
        <f t="shared" si="47"/>
        <v>0</v>
      </c>
      <c r="V319" s="87">
        <f t="shared" si="47"/>
        <v>0</v>
      </c>
      <c r="W319" s="69">
        <f>W320</f>
        <v>2590</v>
      </c>
    </row>
    <row r="320" spans="1:23" s="28" customFormat="1" ht="33" customHeight="1" outlineLevel="5">
      <c r="A320" s="22" t="s">
        <v>159</v>
      </c>
      <c r="B320" s="9" t="s">
        <v>24</v>
      </c>
      <c r="C320" s="9" t="s">
        <v>160</v>
      </c>
      <c r="D320" s="9" t="s">
        <v>5</v>
      </c>
      <c r="E320" s="9"/>
      <c r="F320" s="10">
        <f>F321</f>
        <v>2590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87"/>
      <c r="W320" s="10">
        <f>W321</f>
        <v>2590</v>
      </c>
    </row>
    <row r="321" spans="1:23" s="28" customFormat="1" ht="33.75" customHeight="1" outlineLevel="5">
      <c r="A321" s="22" t="s">
        <v>164</v>
      </c>
      <c r="B321" s="12" t="s">
        <v>24</v>
      </c>
      <c r="C321" s="12" t="s">
        <v>161</v>
      </c>
      <c r="D321" s="12" t="s">
        <v>5</v>
      </c>
      <c r="E321" s="12"/>
      <c r="F321" s="13">
        <f>F322</f>
        <v>2590</v>
      </c>
      <c r="G321" s="13">
        <f aca="true" t="shared" si="48" ref="G321:V322">G322</f>
        <v>0</v>
      </c>
      <c r="H321" s="13">
        <f t="shared" si="48"/>
        <v>0</v>
      </c>
      <c r="I321" s="13">
        <f t="shared" si="48"/>
        <v>0</v>
      </c>
      <c r="J321" s="13">
        <f t="shared" si="48"/>
        <v>0</v>
      </c>
      <c r="K321" s="13">
        <f t="shared" si="48"/>
        <v>0</v>
      </c>
      <c r="L321" s="13">
        <f t="shared" si="48"/>
        <v>0</v>
      </c>
      <c r="M321" s="13">
        <f t="shared" si="48"/>
        <v>0</v>
      </c>
      <c r="N321" s="13">
        <f t="shared" si="48"/>
        <v>0</v>
      </c>
      <c r="O321" s="13">
        <f t="shared" si="48"/>
        <v>0</v>
      </c>
      <c r="P321" s="13">
        <f t="shared" si="48"/>
        <v>0</v>
      </c>
      <c r="Q321" s="13">
        <f t="shared" si="48"/>
        <v>0</v>
      </c>
      <c r="R321" s="13">
        <f t="shared" si="48"/>
        <v>0</v>
      </c>
      <c r="S321" s="13">
        <f t="shared" si="48"/>
        <v>0</v>
      </c>
      <c r="T321" s="13">
        <f t="shared" si="48"/>
        <v>0</v>
      </c>
      <c r="U321" s="13">
        <f t="shared" si="48"/>
        <v>0</v>
      </c>
      <c r="V321" s="41">
        <f t="shared" si="48"/>
        <v>0</v>
      </c>
      <c r="W321" s="13">
        <f>W322</f>
        <v>2590</v>
      </c>
    </row>
    <row r="322" spans="1:23" s="28" customFormat="1" ht="67.5" customHeight="1" outlineLevel="5">
      <c r="A322" s="67" t="s">
        <v>281</v>
      </c>
      <c r="B322" s="19" t="s">
        <v>24</v>
      </c>
      <c r="C322" s="19" t="s">
        <v>282</v>
      </c>
      <c r="D322" s="19" t="s">
        <v>5</v>
      </c>
      <c r="E322" s="19"/>
      <c r="F322" s="20">
        <f>F323</f>
        <v>2590</v>
      </c>
      <c r="G322" s="7">
        <f t="shared" si="48"/>
        <v>0</v>
      </c>
      <c r="H322" s="7">
        <f t="shared" si="48"/>
        <v>0</v>
      </c>
      <c r="I322" s="7">
        <f t="shared" si="48"/>
        <v>0</v>
      </c>
      <c r="J322" s="7">
        <f t="shared" si="48"/>
        <v>0</v>
      </c>
      <c r="K322" s="7">
        <f t="shared" si="48"/>
        <v>0</v>
      </c>
      <c r="L322" s="7">
        <f t="shared" si="48"/>
        <v>0</v>
      </c>
      <c r="M322" s="7">
        <f t="shared" si="48"/>
        <v>0</v>
      </c>
      <c r="N322" s="7">
        <f t="shared" si="48"/>
        <v>0</v>
      </c>
      <c r="O322" s="7">
        <f t="shared" si="48"/>
        <v>0</v>
      </c>
      <c r="P322" s="7">
        <f t="shared" si="48"/>
        <v>0</v>
      </c>
      <c r="Q322" s="7">
        <f t="shared" si="48"/>
        <v>0</v>
      </c>
      <c r="R322" s="7">
        <f t="shared" si="48"/>
        <v>0</v>
      </c>
      <c r="S322" s="7">
        <f t="shared" si="48"/>
        <v>0</v>
      </c>
      <c r="T322" s="7">
        <f t="shared" si="48"/>
        <v>0</v>
      </c>
      <c r="U322" s="7">
        <f t="shared" si="48"/>
        <v>0</v>
      </c>
      <c r="V322" s="42">
        <f t="shared" si="48"/>
        <v>0</v>
      </c>
      <c r="W322" s="20">
        <f>W323</f>
        <v>2590</v>
      </c>
    </row>
    <row r="323" spans="1:23" s="28" customFormat="1" ht="31.5" outlineLevel="5">
      <c r="A323" s="5" t="s">
        <v>146</v>
      </c>
      <c r="B323" s="6" t="s">
        <v>24</v>
      </c>
      <c r="C323" s="6" t="s">
        <v>282</v>
      </c>
      <c r="D323" s="6" t="s">
        <v>144</v>
      </c>
      <c r="E323" s="6"/>
      <c r="F323" s="7">
        <f>F324</f>
        <v>2590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42"/>
      <c r="W323" s="7">
        <f>W324</f>
        <v>2590</v>
      </c>
    </row>
    <row r="324" spans="1:23" s="28" customFormat="1" ht="34.5" customHeight="1" outlineLevel="5">
      <c r="A324" s="50" t="s">
        <v>147</v>
      </c>
      <c r="B324" s="51" t="s">
        <v>24</v>
      </c>
      <c r="C324" s="51" t="s">
        <v>282</v>
      </c>
      <c r="D324" s="51" t="s">
        <v>145</v>
      </c>
      <c r="E324" s="51"/>
      <c r="F324" s="52">
        <v>2590</v>
      </c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52">
        <v>2590</v>
      </c>
    </row>
    <row r="325" spans="1:23" s="28" customFormat="1" ht="17.25" customHeight="1" outlineLevel="5">
      <c r="A325" s="76" t="s">
        <v>283</v>
      </c>
      <c r="B325" s="34" t="s">
        <v>284</v>
      </c>
      <c r="C325" s="34" t="s">
        <v>6</v>
      </c>
      <c r="D325" s="34" t="s">
        <v>5</v>
      </c>
      <c r="E325" s="34"/>
      <c r="F325" s="69">
        <f>F326</f>
        <v>100</v>
      </c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69">
        <f>W326</f>
        <v>0</v>
      </c>
    </row>
    <row r="326" spans="1:23" s="28" customFormat="1" ht="31.5" outlineLevel="5">
      <c r="A326" s="14" t="s">
        <v>285</v>
      </c>
      <c r="B326" s="9" t="s">
        <v>284</v>
      </c>
      <c r="C326" s="9" t="s">
        <v>288</v>
      </c>
      <c r="D326" s="9" t="s">
        <v>5</v>
      </c>
      <c r="E326" s="9"/>
      <c r="F326" s="10">
        <f>F327</f>
        <v>100</v>
      </c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10">
        <f>W327</f>
        <v>0</v>
      </c>
    </row>
    <row r="327" spans="1:23" s="28" customFormat="1" ht="33" customHeight="1" outlineLevel="5">
      <c r="A327" s="67" t="s">
        <v>287</v>
      </c>
      <c r="B327" s="19" t="s">
        <v>284</v>
      </c>
      <c r="C327" s="19" t="s">
        <v>289</v>
      </c>
      <c r="D327" s="19" t="s">
        <v>5</v>
      </c>
      <c r="E327" s="19"/>
      <c r="F327" s="20">
        <f>F328</f>
        <v>100</v>
      </c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0">
        <f>W328</f>
        <v>0</v>
      </c>
    </row>
    <row r="328" spans="1:23" s="28" customFormat="1" ht="31.5" outlineLevel="5">
      <c r="A328" s="5" t="s">
        <v>102</v>
      </c>
      <c r="B328" s="6" t="s">
        <v>286</v>
      </c>
      <c r="C328" s="6" t="s">
        <v>289</v>
      </c>
      <c r="D328" s="6" t="s">
        <v>103</v>
      </c>
      <c r="E328" s="6"/>
      <c r="F328" s="7">
        <f>F329</f>
        <v>100</v>
      </c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7">
        <f>W329</f>
        <v>0</v>
      </c>
    </row>
    <row r="329" spans="1:23" s="28" customFormat="1" ht="31.5" outlineLevel="5">
      <c r="A329" s="50" t="s">
        <v>106</v>
      </c>
      <c r="B329" s="51" t="s">
        <v>284</v>
      </c>
      <c r="C329" s="51" t="s">
        <v>289</v>
      </c>
      <c r="D329" s="51" t="s">
        <v>107</v>
      </c>
      <c r="E329" s="51"/>
      <c r="F329" s="52">
        <v>100</v>
      </c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52">
        <v>0</v>
      </c>
    </row>
    <row r="330" spans="1:23" s="28" customFormat="1" ht="18.75" outlineLevel="5">
      <c r="A330" s="16" t="s">
        <v>81</v>
      </c>
      <c r="B330" s="17" t="s">
        <v>52</v>
      </c>
      <c r="C330" s="17" t="s">
        <v>6</v>
      </c>
      <c r="D330" s="17" t="s">
        <v>5</v>
      </c>
      <c r="E330" s="17"/>
      <c r="F330" s="18">
        <f>F331+F336</f>
        <v>500</v>
      </c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18">
        <f>W331+W336</f>
        <v>0</v>
      </c>
    </row>
    <row r="331" spans="1:23" s="28" customFormat="1" ht="15.75" outlineLevel="5">
      <c r="A331" s="8" t="s">
        <v>40</v>
      </c>
      <c r="B331" s="9" t="s">
        <v>18</v>
      </c>
      <c r="C331" s="9" t="s">
        <v>6</v>
      </c>
      <c r="D331" s="9" t="s">
        <v>5</v>
      </c>
      <c r="E331" s="9"/>
      <c r="F331" s="10">
        <f>F332</f>
        <v>500</v>
      </c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10">
        <f>W332</f>
        <v>0</v>
      </c>
    </row>
    <row r="332" spans="1:23" s="28" customFormat="1" ht="31.5" outlineLevel="5">
      <c r="A332" s="64" t="s">
        <v>151</v>
      </c>
      <c r="B332" s="19" t="s">
        <v>18</v>
      </c>
      <c r="C332" s="19" t="s">
        <v>290</v>
      </c>
      <c r="D332" s="19" t="s">
        <v>5</v>
      </c>
      <c r="E332" s="19"/>
      <c r="F332" s="20">
        <f>F333</f>
        <v>500</v>
      </c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0">
        <f>W333</f>
        <v>0</v>
      </c>
    </row>
    <row r="333" spans="1:23" s="28" customFormat="1" ht="36" customHeight="1" outlineLevel="5">
      <c r="A333" s="67" t="s">
        <v>292</v>
      </c>
      <c r="B333" s="19" t="s">
        <v>18</v>
      </c>
      <c r="C333" s="19" t="s">
        <v>291</v>
      </c>
      <c r="D333" s="19" t="s">
        <v>5</v>
      </c>
      <c r="E333" s="19"/>
      <c r="F333" s="20">
        <f>F334</f>
        <v>500</v>
      </c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0">
        <f>W334</f>
        <v>0</v>
      </c>
    </row>
    <row r="334" spans="1:23" s="28" customFormat="1" ht="31.5" outlineLevel="5">
      <c r="A334" s="5" t="s">
        <v>102</v>
      </c>
      <c r="B334" s="6" t="s">
        <v>18</v>
      </c>
      <c r="C334" s="6" t="s">
        <v>291</v>
      </c>
      <c r="D334" s="6" t="s">
        <v>103</v>
      </c>
      <c r="E334" s="6"/>
      <c r="F334" s="7">
        <f>F335</f>
        <v>500</v>
      </c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7">
        <f>W335</f>
        <v>0</v>
      </c>
    </row>
    <row r="335" spans="1:23" s="28" customFormat="1" ht="31.5" outlineLevel="5">
      <c r="A335" s="50" t="s">
        <v>106</v>
      </c>
      <c r="B335" s="51" t="s">
        <v>18</v>
      </c>
      <c r="C335" s="51" t="s">
        <v>291</v>
      </c>
      <c r="D335" s="51" t="s">
        <v>107</v>
      </c>
      <c r="E335" s="51"/>
      <c r="F335" s="52">
        <v>500</v>
      </c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52">
        <v>0</v>
      </c>
    </row>
    <row r="336" spans="1:23" s="28" customFormat="1" ht="19.5" customHeight="1" outlineLevel="5">
      <c r="A336" s="21" t="s">
        <v>92</v>
      </c>
      <c r="B336" s="9" t="s">
        <v>93</v>
      </c>
      <c r="C336" s="9" t="s">
        <v>6</v>
      </c>
      <c r="D336" s="9" t="s">
        <v>5</v>
      </c>
      <c r="E336" s="6"/>
      <c r="F336" s="10">
        <f>F337</f>
        <v>0</v>
      </c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10">
        <f>W337</f>
        <v>0</v>
      </c>
    </row>
    <row r="337" spans="1:23" s="28" customFormat="1" ht="31.5" outlineLevel="5">
      <c r="A337" s="64" t="s">
        <v>151</v>
      </c>
      <c r="B337" s="19" t="s">
        <v>93</v>
      </c>
      <c r="C337" s="19" t="s">
        <v>290</v>
      </c>
      <c r="D337" s="19" t="s">
        <v>5</v>
      </c>
      <c r="E337" s="19"/>
      <c r="F337" s="20">
        <f>F338</f>
        <v>0</v>
      </c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0">
        <f>W338</f>
        <v>0</v>
      </c>
    </row>
    <row r="338" spans="1:23" s="28" customFormat="1" ht="50.25" customHeight="1" outlineLevel="5">
      <c r="A338" s="5" t="s">
        <v>294</v>
      </c>
      <c r="B338" s="6" t="s">
        <v>93</v>
      </c>
      <c r="C338" s="6" t="s">
        <v>293</v>
      </c>
      <c r="D338" s="6" t="s">
        <v>5</v>
      </c>
      <c r="E338" s="6"/>
      <c r="F338" s="7">
        <f>F339</f>
        <v>0</v>
      </c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7">
        <f>W339</f>
        <v>0</v>
      </c>
    </row>
    <row r="339" spans="1:23" s="28" customFormat="1" ht="15.75" outlineLevel="5">
      <c r="A339" s="50" t="s">
        <v>134</v>
      </c>
      <c r="B339" s="51" t="s">
        <v>93</v>
      </c>
      <c r="C339" s="51" t="s">
        <v>293</v>
      </c>
      <c r="D339" s="51" t="s">
        <v>133</v>
      </c>
      <c r="E339" s="51"/>
      <c r="F339" s="52">
        <v>0</v>
      </c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52">
        <v>0</v>
      </c>
    </row>
    <row r="340" spans="1:23" s="28" customFormat="1" ht="18.75" customHeight="1" outlineLevel="5">
      <c r="A340" s="16" t="s">
        <v>76</v>
      </c>
      <c r="B340" s="17" t="s">
        <v>77</v>
      </c>
      <c r="C340" s="17" t="s">
        <v>6</v>
      </c>
      <c r="D340" s="17" t="s">
        <v>5</v>
      </c>
      <c r="E340" s="17"/>
      <c r="F340" s="18">
        <f>F341+F347</f>
        <v>1950</v>
      </c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18">
        <f>W341+W347</f>
        <v>1970</v>
      </c>
    </row>
    <row r="341" spans="1:23" s="28" customFormat="1" ht="31.5" customHeight="1" outlineLevel="5">
      <c r="A341" s="83" t="s">
        <v>51</v>
      </c>
      <c r="B341" s="81" t="s">
        <v>78</v>
      </c>
      <c r="C341" s="81" t="s">
        <v>295</v>
      </c>
      <c r="D341" s="81" t="s">
        <v>5</v>
      </c>
      <c r="E341" s="81"/>
      <c r="F341" s="82">
        <f>F342</f>
        <v>1900</v>
      </c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82">
        <f>W342</f>
        <v>1900</v>
      </c>
    </row>
    <row r="342" spans="1:23" s="28" customFormat="1" ht="31.5" customHeight="1" outlineLevel="5">
      <c r="A342" s="22" t="s">
        <v>159</v>
      </c>
      <c r="B342" s="12" t="s">
        <v>78</v>
      </c>
      <c r="C342" s="12" t="s">
        <v>160</v>
      </c>
      <c r="D342" s="12" t="s">
        <v>5</v>
      </c>
      <c r="E342" s="12"/>
      <c r="F342" s="13">
        <f>F343</f>
        <v>1900</v>
      </c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13">
        <f>W343</f>
        <v>1900</v>
      </c>
    </row>
    <row r="343" spans="1:23" s="28" customFormat="1" ht="35.25" customHeight="1" outlineLevel="5">
      <c r="A343" s="22" t="s">
        <v>164</v>
      </c>
      <c r="B343" s="9" t="s">
        <v>78</v>
      </c>
      <c r="C343" s="9" t="s">
        <v>161</v>
      </c>
      <c r="D343" s="9" t="s">
        <v>5</v>
      </c>
      <c r="E343" s="9"/>
      <c r="F343" s="10">
        <f>F344</f>
        <v>1900</v>
      </c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10">
        <f>W344</f>
        <v>1900</v>
      </c>
    </row>
    <row r="344" spans="1:23" s="28" customFormat="1" ht="51.75" customHeight="1" outlineLevel="5">
      <c r="A344" s="67" t="s">
        <v>296</v>
      </c>
      <c r="B344" s="19" t="s">
        <v>78</v>
      </c>
      <c r="C344" s="19" t="s">
        <v>297</v>
      </c>
      <c r="D344" s="19" t="s">
        <v>5</v>
      </c>
      <c r="E344" s="19"/>
      <c r="F344" s="20">
        <f>F345</f>
        <v>1900</v>
      </c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0">
        <f>W345</f>
        <v>1900</v>
      </c>
    </row>
    <row r="345" spans="1:23" s="28" customFormat="1" ht="15.75" outlineLevel="5">
      <c r="A345" s="5" t="s">
        <v>135</v>
      </c>
      <c r="B345" s="6" t="s">
        <v>78</v>
      </c>
      <c r="C345" s="6" t="s">
        <v>297</v>
      </c>
      <c r="D345" s="6" t="s">
        <v>136</v>
      </c>
      <c r="E345" s="6"/>
      <c r="F345" s="7">
        <f>F346</f>
        <v>1900</v>
      </c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7">
        <f>W346</f>
        <v>1900</v>
      </c>
    </row>
    <row r="346" spans="1:23" s="28" customFormat="1" ht="49.5" customHeight="1" outlineLevel="5">
      <c r="A346" s="59" t="s">
        <v>88</v>
      </c>
      <c r="B346" s="51" t="s">
        <v>78</v>
      </c>
      <c r="C346" s="51" t="s">
        <v>297</v>
      </c>
      <c r="D346" s="51" t="s">
        <v>89</v>
      </c>
      <c r="E346" s="51"/>
      <c r="F346" s="52">
        <v>1900</v>
      </c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52">
        <v>1900</v>
      </c>
    </row>
    <row r="347" spans="1:23" s="28" customFormat="1" ht="19.5" customHeight="1" outlineLevel="5">
      <c r="A347" s="76" t="s">
        <v>80</v>
      </c>
      <c r="B347" s="34" t="s">
        <v>79</v>
      </c>
      <c r="C347" s="34" t="s">
        <v>6</v>
      </c>
      <c r="D347" s="34" t="s">
        <v>5</v>
      </c>
      <c r="E347" s="34"/>
      <c r="F347" s="69">
        <f>F348</f>
        <v>50</v>
      </c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69">
        <f>W348</f>
        <v>70</v>
      </c>
    </row>
    <row r="348" spans="1:23" s="28" customFormat="1" ht="33.75" customHeight="1" outlineLevel="5">
      <c r="A348" s="22" t="s">
        <v>159</v>
      </c>
      <c r="B348" s="12" t="s">
        <v>79</v>
      </c>
      <c r="C348" s="12" t="s">
        <v>160</v>
      </c>
      <c r="D348" s="12" t="s">
        <v>5</v>
      </c>
      <c r="E348" s="12"/>
      <c r="F348" s="13">
        <f>F349</f>
        <v>50</v>
      </c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13">
        <f>W349</f>
        <v>70</v>
      </c>
    </row>
    <row r="349" spans="1:23" s="28" customFormat="1" ht="32.25" customHeight="1" outlineLevel="5">
      <c r="A349" s="22" t="s">
        <v>164</v>
      </c>
      <c r="B349" s="12" t="s">
        <v>79</v>
      </c>
      <c r="C349" s="12" t="s">
        <v>161</v>
      </c>
      <c r="D349" s="12" t="s">
        <v>5</v>
      </c>
      <c r="E349" s="12"/>
      <c r="F349" s="13">
        <f>F350</f>
        <v>50</v>
      </c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13">
        <f>W350</f>
        <v>70</v>
      </c>
    </row>
    <row r="350" spans="1:23" s="28" customFormat="1" ht="66" customHeight="1" outlineLevel="5">
      <c r="A350" s="53" t="s">
        <v>298</v>
      </c>
      <c r="B350" s="19" t="s">
        <v>79</v>
      </c>
      <c r="C350" s="19" t="s">
        <v>299</v>
      </c>
      <c r="D350" s="19" t="s">
        <v>5</v>
      </c>
      <c r="E350" s="19"/>
      <c r="F350" s="20">
        <f>F351</f>
        <v>50</v>
      </c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0">
        <f>W351</f>
        <v>70</v>
      </c>
    </row>
    <row r="351" spans="1:23" s="28" customFormat="1" ht="31.5" outlineLevel="5">
      <c r="A351" s="5" t="s">
        <v>102</v>
      </c>
      <c r="B351" s="6" t="s">
        <v>79</v>
      </c>
      <c r="C351" s="6" t="s">
        <v>299</v>
      </c>
      <c r="D351" s="6" t="s">
        <v>103</v>
      </c>
      <c r="E351" s="6"/>
      <c r="F351" s="7">
        <f>F352</f>
        <v>50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7">
        <f>W352</f>
        <v>70</v>
      </c>
    </row>
    <row r="352" spans="1:23" s="28" customFormat="1" ht="31.5" outlineLevel="5">
      <c r="A352" s="50" t="s">
        <v>106</v>
      </c>
      <c r="B352" s="51" t="s">
        <v>79</v>
      </c>
      <c r="C352" s="51" t="s">
        <v>299</v>
      </c>
      <c r="D352" s="51" t="s">
        <v>107</v>
      </c>
      <c r="E352" s="51"/>
      <c r="F352" s="52">
        <v>50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52">
        <v>70</v>
      </c>
    </row>
    <row r="353" spans="1:23" s="28" customFormat="1" ht="30.75" customHeight="1" outlineLevel="5">
      <c r="A353" s="16" t="s">
        <v>71</v>
      </c>
      <c r="B353" s="17" t="s">
        <v>72</v>
      </c>
      <c r="C353" s="17" t="s">
        <v>6</v>
      </c>
      <c r="D353" s="17" t="s">
        <v>5</v>
      </c>
      <c r="E353" s="17"/>
      <c r="F353" s="18">
        <f>F354</f>
        <v>462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18">
        <f>W354</f>
        <v>462</v>
      </c>
    </row>
    <row r="354" spans="1:23" s="28" customFormat="1" ht="31.5" outlineLevel="5">
      <c r="A354" s="8" t="s">
        <v>31</v>
      </c>
      <c r="B354" s="9" t="s">
        <v>73</v>
      </c>
      <c r="C354" s="9" t="s">
        <v>6</v>
      </c>
      <c r="D354" s="9" t="s">
        <v>5</v>
      </c>
      <c r="E354" s="9"/>
      <c r="F354" s="10">
        <f>F355</f>
        <v>462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10">
        <f>W355</f>
        <v>462</v>
      </c>
    </row>
    <row r="355" spans="1:23" s="28" customFormat="1" ht="32.25" customHeight="1" outlineLevel="5">
      <c r="A355" s="22" t="s">
        <v>159</v>
      </c>
      <c r="B355" s="9" t="s">
        <v>73</v>
      </c>
      <c r="C355" s="9" t="s">
        <v>160</v>
      </c>
      <c r="D355" s="9" t="s">
        <v>5</v>
      </c>
      <c r="E355" s="9"/>
      <c r="F355" s="10">
        <f>F356</f>
        <v>462</v>
      </c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10">
        <f>W356</f>
        <v>462</v>
      </c>
    </row>
    <row r="356" spans="1:23" s="28" customFormat="1" ht="33" customHeight="1" outlineLevel="5">
      <c r="A356" s="22" t="s">
        <v>164</v>
      </c>
      <c r="B356" s="12" t="s">
        <v>73</v>
      </c>
      <c r="C356" s="12" t="s">
        <v>161</v>
      </c>
      <c r="D356" s="12" t="s">
        <v>5</v>
      </c>
      <c r="E356" s="12"/>
      <c r="F356" s="13">
        <f>F357</f>
        <v>462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13">
        <f>W357</f>
        <v>462</v>
      </c>
    </row>
    <row r="357" spans="1:23" s="28" customFormat="1" ht="32.25" customHeight="1" outlineLevel="5">
      <c r="A357" s="53" t="s">
        <v>300</v>
      </c>
      <c r="B357" s="19" t="s">
        <v>73</v>
      </c>
      <c r="C357" s="19" t="s">
        <v>308</v>
      </c>
      <c r="D357" s="19" t="s">
        <v>5</v>
      </c>
      <c r="E357" s="19"/>
      <c r="F357" s="20">
        <f>F358</f>
        <v>462</v>
      </c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0">
        <f>W358</f>
        <v>462</v>
      </c>
    </row>
    <row r="358" spans="1:23" s="28" customFormat="1" ht="15.75" outlineLevel="5">
      <c r="A358" s="5" t="s">
        <v>154</v>
      </c>
      <c r="B358" s="6" t="s">
        <v>73</v>
      </c>
      <c r="C358" s="6" t="s">
        <v>308</v>
      </c>
      <c r="D358" s="6" t="s">
        <v>153</v>
      </c>
      <c r="E358" s="6"/>
      <c r="F358" s="7">
        <v>462</v>
      </c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7">
        <v>462</v>
      </c>
    </row>
    <row r="359" spans="1:23" s="28" customFormat="1" ht="48" customHeight="1" outlineLevel="5">
      <c r="A359" s="16" t="s">
        <v>83</v>
      </c>
      <c r="B359" s="17" t="s">
        <v>82</v>
      </c>
      <c r="C359" s="17" t="s">
        <v>6</v>
      </c>
      <c r="D359" s="17" t="s">
        <v>5</v>
      </c>
      <c r="E359" s="17"/>
      <c r="F359" s="18">
        <f aca="true" t="shared" si="49" ref="F359:F364">F360</f>
        <v>19618</v>
      </c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18">
        <f aca="true" t="shared" si="50" ref="W359:W364">W360</f>
        <v>20254</v>
      </c>
    </row>
    <row r="360" spans="1:23" s="28" customFormat="1" ht="51" customHeight="1" outlineLevel="5">
      <c r="A360" s="22" t="s">
        <v>85</v>
      </c>
      <c r="B360" s="9" t="s">
        <v>84</v>
      </c>
      <c r="C360" s="9" t="s">
        <v>6</v>
      </c>
      <c r="D360" s="9" t="s">
        <v>5</v>
      </c>
      <c r="E360" s="9"/>
      <c r="F360" s="10">
        <f t="shared" si="49"/>
        <v>19618</v>
      </c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10">
        <f t="shared" si="50"/>
        <v>20254</v>
      </c>
    </row>
    <row r="361" spans="1:23" s="28" customFormat="1" ht="33" customHeight="1" outlineLevel="5">
      <c r="A361" s="22" t="s">
        <v>159</v>
      </c>
      <c r="B361" s="9" t="s">
        <v>84</v>
      </c>
      <c r="C361" s="9" t="s">
        <v>160</v>
      </c>
      <c r="D361" s="9" t="s">
        <v>5</v>
      </c>
      <c r="E361" s="9"/>
      <c r="F361" s="10">
        <f t="shared" si="49"/>
        <v>19618</v>
      </c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10">
        <f t="shared" si="50"/>
        <v>20254</v>
      </c>
    </row>
    <row r="362" spans="1:23" s="28" customFormat="1" ht="31.5" customHeight="1" outlineLevel="5">
      <c r="A362" s="22" t="s">
        <v>164</v>
      </c>
      <c r="B362" s="12" t="s">
        <v>84</v>
      </c>
      <c r="C362" s="12" t="s">
        <v>161</v>
      </c>
      <c r="D362" s="12" t="s">
        <v>5</v>
      </c>
      <c r="E362" s="12"/>
      <c r="F362" s="13">
        <f t="shared" si="49"/>
        <v>19618</v>
      </c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13">
        <f t="shared" si="50"/>
        <v>20254</v>
      </c>
    </row>
    <row r="363" spans="1:23" s="28" customFormat="1" ht="49.5" customHeight="1" outlineLevel="5">
      <c r="A363" s="5" t="s">
        <v>301</v>
      </c>
      <c r="B363" s="6" t="s">
        <v>84</v>
      </c>
      <c r="C363" s="6" t="s">
        <v>302</v>
      </c>
      <c r="D363" s="6" t="s">
        <v>5</v>
      </c>
      <c r="E363" s="6"/>
      <c r="F363" s="7">
        <f t="shared" si="49"/>
        <v>19618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7">
        <f t="shared" si="50"/>
        <v>20254</v>
      </c>
    </row>
    <row r="364" spans="1:23" s="28" customFormat="1" ht="15.75" outlineLevel="5">
      <c r="A364" s="5" t="s">
        <v>157</v>
      </c>
      <c r="B364" s="6" t="s">
        <v>84</v>
      </c>
      <c r="C364" s="6" t="s">
        <v>302</v>
      </c>
      <c r="D364" s="6" t="s">
        <v>158</v>
      </c>
      <c r="E364" s="6"/>
      <c r="F364" s="7">
        <f t="shared" si="49"/>
        <v>19618</v>
      </c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7">
        <f t="shared" si="50"/>
        <v>20254</v>
      </c>
    </row>
    <row r="365" spans="1:23" s="28" customFormat="1" ht="20.25" customHeight="1" outlineLevel="5">
      <c r="A365" s="50" t="s">
        <v>155</v>
      </c>
      <c r="B365" s="51" t="s">
        <v>84</v>
      </c>
      <c r="C365" s="51" t="s">
        <v>302</v>
      </c>
      <c r="D365" s="51" t="s">
        <v>156</v>
      </c>
      <c r="E365" s="51"/>
      <c r="F365" s="52">
        <v>19618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52">
        <v>20254</v>
      </c>
    </row>
    <row r="366" spans="1:23" ht="18.75">
      <c r="A366" s="90" t="s">
        <v>25</v>
      </c>
      <c r="B366" s="90"/>
      <c r="C366" s="90"/>
      <c r="D366" s="90"/>
      <c r="E366" s="90"/>
      <c r="F366" s="11">
        <f>F16+F149+F156+F178+F184+F277+F143+F303+F330+F340+F353+F359</f>
        <v>475773.12000000005</v>
      </c>
      <c r="G366" s="11" t="e">
        <f>#REF!+G303+#REF!+G277+G184+G178+G156+G149+G16</f>
        <v>#REF!</v>
      </c>
      <c r="H366" s="11" t="e">
        <f>#REF!+H303+#REF!+H277+H184+H178+H156+H149+H16</f>
        <v>#REF!</v>
      </c>
      <c r="I366" s="11" t="e">
        <f>#REF!+I303+#REF!+I277+I184+I178+I156+I149+I16</f>
        <v>#REF!</v>
      </c>
      <c r="J366" s="11" t="e">
        <f>#REF!+J303+#REF!+J277+J184+J178+J156+J149+J16</f>
        <v>#REF!</v>
      </c>
      <c r="K366" s="11" t="e">
        <f>#REF!+K303+#REF!+K277+K184+K178+K156+K149+K16</f>
        <v>#REF!</v>
      </c>
      <c r="L366" s="11" t="e">
        <f>#REF!+L303+#REF!+L277+L184+L178+L156+L149+L16</f>
        <v>#REF!</v>
      </c>
      <c r="M366" s="11" t="e">
        <f>#REF!+M303+#REF!+M277+M184+M178+M156+M149+M16</f>
        <v>#REF!</v>
      </c>
      <c r="N366" s="11" t="e">
        <f>#REF!+N303+#REF!+N277+N184+N178+N156+N149+N16</f>
        <v>#REF!</v>
      </c>
      <c r="O366" s="11" t="e">
        <f>#REF!+O303+#REF!+O277+O184+O178+O156+O149+O16</f>
        <v>#REF!</v>
      </c>
      <c r="P366" s="11" t="e">
        <f>#REF!+P303+#REF!+P277+P184+P178+P156+P149+P16</f>
        <v>#REF!</v>
      </c>
      <c r="Q366" s="11" t="e">
        <f>#REF!+Q303+#REF!+Q277+Q184+Q178+Q156+Q149+Q16</f>
        <v>#REF!</v>
      </c>
      <c r="R366" s="11" t="e">
        <f>#REF!+R303+#REF!+R277+R184+R178+R156+R149+R16</f>
        <v>#REF!</v>
      </c>
      <c r="S366" s="11" t="e">
        <f>#REF!+S303+#REF!+S277+S184+S178+S156+S149+S16</f>
        <v>#REF!</v>
      </c>
      <c r="T366" s="11" t="e">
        <f>#REF!+T303+#REF!+T277+T184+T178+T156+T149+T16</f>
        <v>#REF!</v>
      </c>
      <c r="U366" s="11" t="e">
        <f>#REF!+U303+#REF!+U277+U184+U178+U156+U149+U16</f>
        <v>#REF!</v>
      </c>
      <c r="V366" s="11" t="e">
        <f>#REF!+V303+#REF!+V277+V184+V178+V156+V149+V16</f>
        <v>#REF!</v>
      </c>
      <c r="W366" s="11">
        <f>W16+W149+W156+W178+W184+W277+W143+W303+W330+W340+W353+W359</f>
        <v>482521.56</v>
      </c>
    </row>
    <row r="367" spans="1:2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3"/>
      <c r="V368" s="3"/>
    </row>
  </sheetData>
  <sheetProtection/>
  <mergeCells count="11">
    <mergeCell ref="B2:W2"/>
    <mergeCell ref="B3:W3"/>
    <mergeCell ref="C4:V4"/>
    <mergeCell ref="B6:W6"/>
    <mergeCell ref="A12:V12"/>
    <mergeCell ref="C8:V8"/>
    <mergeCell ref="B7:W7"/>
    <mergeCell ref="A368:T368"/>
    <mergeCell ref="A366:E366"/>
    <mergeCell ref="A14:V14"/>
    <mergeCell ref="A13:V13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2014-08-27T05:26:42Z</cp:lastPrinted>
  <dcterms:created xsi:type="dcterms:W3CDTF">2008-11-11T04:53:42Z</dcterms:created>
  <dcterms:modified xsi:type="dcterms:W3CDTF">2014-08-27T05:33:19Z</dcterms:modified>
  <cp:category/>
  <cp:version/>
  <cp:contentType/>
  <cp:contentStatus/>
</cp:coreProperties>
</file>